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405" windowHeight="8700"/>
  </bookViews>
  <sheets>
    <sheet name="Категория А" sheetId="2" r:id="rId1"/>
    <sheet name="Категория В" sheetId="4" r:id="rId2"/>
    <sheet name="Категория С" sheetId="3" r:id="rId3"/>
    <sheet name="Категория D" sheetId="6" r:id="rId4"/>
  </sheets>
  <definedNames>
    <definedName name="_xlnm._FilterDatabase" localSheetId="3" hidden="1">'Категория D'!$A$3:$BB$319</definedName>
    <definedName name="_xlnm._FilterDatabase" localSheetId="0" hidden="1">'Категория А'!$A$3:$BL$33</definedName>
    <definedName name="_xlnm._FilterDatabase" localSheetId="1" hidden="1">'Категория В'!$A$3:$BQ$533</definedName>
  </definedNames>
  <calcPr calcId="152511"/>
</workbook>
</file>

<file path=xl/calcChain.xml><?xml version="1.0" encoding="utf-8"?>
<calcChain xmlns="http://schemas.openxmlformats.org/spreadsheetml/2006/main">
  <c r="AA45" i="6" l="1"/>
  <c r="AA32" i="6"/>
  <c r="AA31" i="6"/>
  <c r="AA44" i="6"/>
  <c r="AA134" i="6"/>
  <c r="AA111" i="6"/>
  <c r="AA43" i="6"/>
  <c r="AA158" i="6"/>
  <c r="AA19" i="6"/>
  <c r="AA270" i="6"/>
  <c r="AA71" i="6"/>
  <c r="AA12" i="6"/>
  <c r="AA70" i="6"/>
  <c r="AA69" i="6"/>
  <c r="AA181" i="6"/>
  <c r="AA216" i="6"/>
  <c r="AA156" i="6"/>
  <c r="AA110" i="6"/>
  <c r="AA109" i="6"/>
  <c r="AA127" i="6"/>
  <c r="AA155" i="6"/>
  <c r="AA68" i="6"/>
  <c r="AA154" i="6"/>
  <c r="AA227" i="6"/>
  <c r="AA108" i="6"/>
  <c r="AA107" i="6"/>
  <c r="AA212" i="6"/>
  <c r="AA211" i="6"/>
  <c r="AA226" i="6"/>
  <c r="AA106" i="6"/>
  <c r="AA105" i="6"/>
  <c r="AA67" i="6"/>
  <c r="AA30" i="6"/>
  <c r="AA18" i="6"/>
  <c r="AA41" i="6"/>
  <c r="AA177" i="6"/>
  <c r="AA104" i="6"/>
  <c r="AA66" i="6"/>
  <c r="AA103" i="6"/>
  <c r="AA102" i="6"/>
  <c r="AA176" i="6"/>
  <c r="AA175" i="6"/>
  <c r="AA65" i="6"/>
  <c r="AA210" i="6"/>
  <c r="AA101" i="6"/>
  <c r="AA17" i="6"/>
  <c r="AA64" i="6"/>
  <c r="AA16" i="6"/>
  <c r="AA63" i="6"/>
  <c r="AA29" i="6"/>
  <c r="AA100" i="6"/>
  <c r="AA28" i="6"/>
  <c r="AA315" i="6"/>
  <c r="AA99" i="6"/>
  <c r="AA40" i="6"/>
  <c r="AA98" i="6"/>
  <c r="AA39" i="6"/>
  <c r="AA15" i="6"/>
  <c r="AA125" i="6"/>
  <c r="AA153" i="6"/>
  <c r="AA14" i="6"/>
  <c r="AA97" i="6"/>
  <c r="AA27" i="6"/>
  <c r="AA96" i="6"/>
  <c r="AA7" i="6"/>
  <c r="AA61" i="6"/>
  <c r="AA95" i="6"/>
  <c r="AA94" i="6"/>
  <c r="AA8" i="6"/>
  <c r="AA251" i="6"/>
  <c r="AA60" i="6"/>
  <c r="AA204" i="6"/>
  <c r="AA59" i="6"/>
  <c r="AA245" i="6"/>
  <c r="AA93" i="6"/>
  <c r="AA92" i="6"/>
  <c r="AA26" i="6"/>
  <c r="AA203" i="6"/>
  <c r="AA11" i="6"/>
  <c r="AA38" i="6"/>
  <c r="AA58" i="6"/>
  <c r="AA306" i="6"/>
  <c r="AA276" i="6"/>
  <c r="AA57" i="6"/>
  <c r="AA148" i="6"/>
  <c r="AA91" i="6"/>
  <c r="AA147" i="6"/>
  <c r="AA90" i="6"/>
  <c r="AA197" i="6"/>
  <c r="AA89" i="6"/>
  <c r="AA88" i="6"/>
  <c r="AA145" i="6"/>
  <c r="AA144" i="6"/>
  <c r="AA56" i="6"/>
  <c r="AA55" i="6"/>
  <c r="AA25" i="6"/>
  <c r="AA86" i="6"/>
  <c r="AA54" i="6"/>
  <c r="AA164" i="6"/>
  <c r="AA24" i="6"/>
  <c r="AA23" i="6"/>
  <c r="AA53" i="6"/>
  <c r="AA85" i="6"/>
  <c r="AA195" i="6"/>
  <c r="AA143" i="6"/>
  <c r="AA194" i="6"/>
  <c r="AA22" i="6"/>
  <c r="AA21" i="6"/>
  <c r="AA52" i="6"/>
  <c r="AA235" i="6"/>
  <c r="AA5" i="6"/>
  <c r="AA231" i="6"/>
  <c r="AA188" i="6"/>
  <c r="AA82" i="6"/>
  <c r="AA51" i="6"/>
  <c r="AA116" i="6"/>
  <c r="AA80" i="6"/>
  <c r="AA140" i="6"/>
  <c r="AA34" i="6"/>
  <c r="AA79" i="6"/>
  <c r="AA228" i="6"/>
  <c r="AA139" i="6"/>
  <c r="AA78" i="6"/>
  <c r="AA50" i="6"/>
  <c r="AA138" i="6"/>
  <c r="AA49" i="6"/>
  <c r="AA137" i="6"/>
  <c r="AA136" i="6"/>
  <c r="AA77" i="6"/>
  <c r="AA76" i="6"/>
  <c r="AA135" i="6"/>
  <c r="AA48" i="6"/>
  <c r="AA75" i="6"/>
  <c r="AA20" i="6"/>
  <c r="AA47" i="6"/>
  <c r="AA74" i="6"/>
  <c r="AA73" i="6"/>
  <c r="AA46" i="6"/>
  <c r="AA6" i="6"/>
  <c r="AA33" i="6"/>
  <c r="AA13" i="6"/>
  <c r="AA10" i="6"/>
  <c r="AA9" i="6"/>
  <c r="AA4" i="6"/>
  <c r="AA113" i="6"/>
  <c r="W4" i="6" l="1"/>
  <c r="W9" i="6"/>
  <c r="W10" i="6"/>
  <c r="W13" i="6"/>
  <c r="W33" i="6"/>
  <c r="W6" i="6"/>
  <c r="W46" i="6"/>
  <c r="W73" i="6"/>
  <c r="W74" i="6"/>
  <c r="W47" i="6"/>
  <c r="W20" i="6"/>
  <c r="W75" i="6"/>
  <c r="W48" i="6"/>
  <c r="W135" i="6"/>
  <c r="W76" i="6"/>
  <c r="W77" i="6"/>
  <c r="W136" i="6"/>
  <c r="W137" i="6"/>
  <c r="W49" i="6"/>
  <c r="W138" i="6"/>
  <c r="W50" i="6"/>
  <c r="W78" i="6"/>
  <c r="W139" i="6"/>
  <c r="W228" i="6"/>
  <c r="W79" i="6"/>
  <c r="W34" i="6"/>
  <c r="W140" i="6"/>
  <c r="W80" i="6"/>
  <c r="W142" i="6"/>
  <c r="W116" i="6"/>
  <c r="W51" i="6"/>
  <c r="W81" i="6"/>
  <c r="W117" i="6"/>
  <c r="W264" i="6"/>
  <c r="W35" i="6"/>
  <c r="W82" i="6"/>
  <c r="W83" i="6"/>
  <c r="W188" i="6"/>
  <c r="W265" i="6"/>
  <c r="W231" i="6"/>
  <c r="W84" i="6"/>
  <c r="W219" i="6"/>
  <c r="W5" i="6"/>
  <c r="W235" i="6"/>
  <c r="W52" i="6"/>
  <c r="W21" i="6"/>
  <c r="W22" i="6"/>
  <c r="W194" i="6"/>
  <c r="W143" i="6"/>
  <c r="W195" i="6"/>
  <c r="W85" i="6"/>
  <c r="W53" i="6"/>
  <c r="W23" i="6"/>
  <c r="W24" i="6"/>
  <c r="W164" i="6"/>
  <c r="W54" i="6"/>
  <c r="W86" i="6"/>
  <c r="W25" i="6"/>
  <c r="W55" i="6"/>
  <c r="W56" i="6"/>
  <c r="W144" i="6"/>
  <c r="W275" i="6"/>
  <c r="W236" i="6"/>
  <c r="W196" i="6"/>
  <c r="W267" i="6"/>
  <c r="W145" i="6"/>
  <c r="W88" i="6"/>
  <c r="W89" i="6"/>
  <c r="W197" i="6"/>
  <c r="W146" i="6"/>
  <c r="W90" i="6"/>
  <c r="W147" i="6"/>
  <c r="W91" i="6"/>
  <c r="W148" i="6"/>
  <c r="W119" i="6"/>
  <c r="W165" i="6"/>
  <c r="W268" i="6"/>
  <c r="W120" i="6"/>
  <c r="W37" i="6"/>
  <c r="W57" i="6"/>
  <c r="W276" i="6"/>
  <c r="W306" i="6"/>
  <c r="W58" i="6"/>
  <c r="W38" i="6"/>
  <c r="W11" i="6"/>
  <c r="W203" i="6"/>
  <c r="W26" i="6"/>
  <c r="W92" i="6"/>
  <c r="W93" i="6"/>
  <c r="W244" i="6"/>
  <c r="W245" i="6"/>
  <c r="W59" i="6"/>
  <c r="W204" i="6"/>
  <c r="W60" i="6"/>
  <c r="W151" i="6"/>
  <c r="W251" i="6"/>
  <c r="W8" i="6"/>
  <c r="W94" i="6"/>
  <c r="W95" i="6"/>
  <c r="W61" i="6"/>
  <c r="W7" i="6"/>
  <c r="W121" i="6"/>
  <c r="W170" i="6"/>
  <c r="W122" i="6"/>
  <c r="W96" i="6"/>
  <c r="W27" i="6"/>
  <c r="W123" i="6"/>
  <c r="W124" i="6"/>
  <c r="W171" i="6"/>
  <c r="W97" i="6"/>
  <c r="W14" i="6"/>
  <c r="W209" i="6"/>
  <c r="W153" i="6"/>
  <c r="W125" i="6"/>
  <c r="W15" i="6"/>
  <c r="W39" i="6"/>
  <c r="W98" i="6"/>
  <c r="W62" i="6"/>
  <c r="W40" i="6"/>
  <c r="W99" i="6"/>
  <c r="W315" i="6"/>
  <c r="W28" i="6"/>
  <c r="W100" i="6"/>
  <c r="W29" i="6"/>
  <c r="W63" i="6"/>
  <c r="W16" i="6"/>
  <c r="W64" i="6"/>
  <c r="W17" i="6"/>
  <c r="W101" i="6"/>
  <c r="W210" i="6"/>
  <c r="W65" i="6"/>
  <c r="W175" i="6"/>
  <c r="W176" i="6"/>
  <c r="W102" i="6"/>
  <c r="W103" i="6"/>
  <c r="W66" i="6"/>
  <c r="W104" i="6"/>
  <c r="W177" i="6"/>
  <c r="W41" i="6"/>
  <c r="W18" i="6"/>
  <c r="W30" i="6"/>
  <c r="W67" i="6"/>
  <c r="W105" i="6"/>
  <c r="W178" i="6"/>
  <c r="W224" i="6"/>
  <c r="W106" i="6"/>
  <c r="W225" i="6"/>
  <c r="W226" i="6"/>
  <c r="W179" i="6"/>
  <c r="W211" i="6"/>
  <c r="W212" i="6"/>
  <c r="W42" i="6"/>
  <c r="W107" i="6"/>
  <c r="W108" i="6"/>
  <c r="W227" i="6"/>
  <c r="W154" i="6"/>
  <c r="W68" i="6"/>
  <c r="W155" i="6"/>
  <c r="W127" i="6"/>
  <c r="W109" i="6"/>
  <c r="W110" i="6"/>
  <c r="W156" i="6"/>
  <c r="W128" i="6"/>
  <c r="W180" i="6"/>
  <c r="W317" i="6"/>
  <c r="W216" i="6"/>
  <c r="W181" i="6"/>
  <c r="W69" i="6"/>
  <c r="W70" i="6"/>
  <c r="W12" i="6"/>
  <c r="W71" i="6"/>
  <c r="W270" i="6"/>
  <c r="W19" i="6"/>
  <c r="W158" i="6"/>
  <c r="W43" i="6"/>
  <c r="W111" i="6"/>
  <c r="W134" i="6"/>
  <c r="W44" i="6"/>
  <c r="W31" i="6"/>
  <c r="W72" i="6"/>
  <c r="W32" i="6"/>
  <c r="W45" i="6"/>
  <c r="W113" i="6"/>
  <c r="S4" i="6"/>
  <c r="S9" i="6"/>
  <c r="S10" i="6"/>
  <c r="S13" i="6"/>
  <c r="S33" i="6"/>
  <c r="S6" i="6"/>
  <c r="S46" i="6"/>
  <c r="S73" i="6"/>
  <c r="S74" i="6"/>
  <c r="S47" i="6"/>
  <c r="S20" i="6"/>
  <c r="S75" i="6"/>
  <c r="S48" i="6"/>
  <c r="S135" i="6"/>
  <c r="S76" i="6"/>
  <c r="S77" i="6"/>
  <c r="S136" i="6"/>
  <c r="S137" i="6"/>
  <c r="S49" i="6"/>
  <c r="S138" i="6"/>
  <c r="S50" i="6"/>
  <c r="S78" i="6"/>
  <c r="S139" i="6"/>
  <c r="S228" i="6"/>
  <c r="S79" i="6"/>
  <c r="S34" i="6"/>
  <c r="S140" i="6"/>
  <c r="S80" i="6"/>
  <c r="S142" i="6"/>
  <c r="S116" i="6"/>
  <c r="S51" i="6"/>
  <c r="S81" i="6"/>
  <c r="S117" i="6"/>
  <c r="S264" i="6"/>
  <c r="S35" i="6"/>
  <c r="S82" i="6"/>
  <c r="S83" i="6"/>
  <c r="S188" i="6"/>
  <c r="S265" i="6"/>
  <c r="S231" i="6"/>
  <c r="S84" i="6"/>
  <c r="S219" i="6"/>
  <c r="S5" i="6"/>
  <c r="S235" i="6"/>
  <c r="S52" i="6"/>
  <c r="S21" i="6"/>
  <c r="S22" i="6"/>
  <c r="S194" i="6"/>
  <c r="S143" i="6"/>
  <c r="S195" i="6"/>
  <c r="S85" i="6"/>
  <c r="S53" i="6"/>
  <c r="S23" i="6"/>
  <c r="S24" i="6"/>
  <c r="S164" i="6"/>
  <c r="S54" i="6"/>
  <c r="S86" i="6"/>
  <c r="S25" i="6"/>
  <c r="S55" i="6"/>
  <c r="S56" i="6"/>
  <c r="S144" i="6"/>
  <c r="S275" i="6"/>
  <c r="S236" i="6"/>
  <c r="S196" i="6"/>
  <c r="S267" i="6"/>
  <c r="S145" i="6"/>
  <c r="S88" i="6"/>
  <c r="S89" i="6"/>
  <c r="S197" i="6"/>
  <c r="S146" i="6"/>
  <c r="S90" i="6"/>
  <c r="S147" i="6"/>
  <c r="S91" i="6"/>
  <c r="S148" i="6"/>
  <c r="S119" i="6"/>
  <c r="S165" i="6"/>
  <c r="S268" i="6"/>
  <c r="S120" i="6"/>
  <c r="S37" i="6"/>
  <c r="S57" i="6"/>
  <c r="S276" i="6"/>
  <c r="S306" i="6"/>
  <c r="S58" i="6"/>
  <c r="S38" i="6"/>
  <c r="S11" i="6"/>
  <c r="S203" i="6"/>
  <c r="S26" i="6"/>
  <c r="S92" i="6"/>
  <c r="S93" i="6"/>
  <c r="S244" i="6"/>
  <c r="S245" i="6"/>
  <c r="S59" i="6"/>
  <c r="S204" i="6"/>
  <c r="S60" i="6"/>
  <c r="S151" i="6"/>
  <c r="S251" i="6"/>
  <c r="S8" i="6"/>
  <c r="S94" i="6"/>
  <c r="S95" i="6"/>
  <c r="S61" i="6"/>
  <c r="S7" i="6"/>
  <c r="S121" i="6"/>
  <c r="S170" i="6"/>
  <c r="S122" i="6"/>
  <c r="S96" i="6"/>
  <c r="S27" i="6"/>
  <c r="S123" i="6"/>
  <c r="S124" i="6"/>
  <c r="S171" i="6"/>
  <c r="S97" i="6"/>
  <c r="S14" i="6"/>
  <c r="S209" i="6"/>
  <c r="S153" i="6"/>
  <c r="S125" i="6"/>
  <c r="S15" i="6"/>
  <c r="S39" i="6"/>
  <c r="S98" i="6"/>
  <c r="S62" i="6"/>
  <c r="S40" i="6"/>
  <c r="S99" i="6"/>
  <c r="S315" i="6"/>
  <c r="S28" i="6"/>
  <c r="S100" i="6"/>
  <c r="S29" i="6"/>
  <c r="S63" i="6"/>
  <c r="S16" i="6"/>
  <c r="S64" i="6"/>
  <c r="S17" i="6"/>
  <c r="S101" i="6"/>
  <c r="S210" i="6"/>
  <c r="S65" i="6"/>
  <c r="S175" i="6"/>
  <c r="S176" i="6"/>
  <c r="S102" i="6"/>
  <c r="S103" i="6"/>
  <c r="S66" i="6"/>
  <c r="S104" i="6"/>
  <c r="S177" i="6"/>
  <c r="S41" i="6"/>
  <c r="S18" i="6"/>
  <c r="S30" i="6"/>
  <c r="S67" i="6"/>
  <c r="S105" i="6"/>
  <c r="S178" i="6"/>
  <c r="S224" i="6"/>
  <c r="S106" i="6"/>
  <c r="S225" i="6"/>
  <c r="S226" i="6"/>
  <c r="S179" i="6"/>
  <c r="S211" i="6"/>
  <c r="S212" i="6"/>
  <c r="S42" i="6"/>
  <c r="S107" i="6"/>
  <c r="S108" i="6"/>
  <c r="S227" i="6"/>
  <c r="S154" i="6"/>
  <c r="S68" i="6"/>
  <c r="S155" i="6"/>
  <c r="S127" i="6"/>
  <c r="S109" i="6"/>
  <c r="S110" i="6"/>
  <c r="S156" i="6"/>
  <c r="S128" i="6"/>
  <c r="S180" i="6"/>
  <c r="S317" i="6"/>
  <c r="S216" i="6"/>
  <c r="S181" i="6"/>
  <c r="S69" i="6"/>
  <c r="S70" i="6"/>
  <c r="S12" i="6"/>
  <c r="S71" i="6"/>
  <c r="S270" i="6"/>
  <c r="S19" i="6"/>
  <c r="S158" i="6"/>
  <c r="S43" i="6"/>
  <c r="S111" i="6"/>
  <c r="S134" i="6"/>
  <c r="S44" i="6"/>
  <c r="S31" i="6"/>
  <c r="S72" i="6"/>
  <c r="S32" i="6"/>
  <c r="S45" i="6"/>
  <c r="S113" i="6"/>
  <c r="O4" i="6"/>
  <c r="O9" i="6"/>
  <c r="O10" i="6"/>
  <c r="O13" i="6"/>
  <c r="O33" i="6"/>
  <c r="O6" i="6"/>
  <c r="O46" i="6"/>
  <c r="O73" i="6"/>
  <c r="O74" i="6"/>
  <c r="O47" i="6"/>
  <c r="O20" i="6"/>
  <c r="O75" i="6"/>
  <c r="O48" i="6"/>
  <c r="O135" i="6"/>
  <c r="O76" i="6"/>
  <c r="O77" i="6"/>
  <c r="O136" i="6"/>
  <c r="O137" i="6"/>
  <c r="O49" i="6"/>
  <c r="O138" i="6"/>
  <c r="O50" i="6"/>
  <c r="O78" i="6"/>
  <c r="O139" i="6"/>
  <c r="O228" i="6"/>
  <c r="O79" i="6"/>
  <c r="O34" i="6"/>
  <c r="O140" i="6"/>
  <c r="O80" i="6"/>
  <c r="O142" i="6"/>
  <c r="O116" i="6"/>
  <c r="O51" i="6"/>
  <c r="O81" i="6"/>
  <c r="O117" i="6"/>
  <c r="O264" i="6"/>
  <c r="O35" i="6"/>
  <c r="O82" i="6"/>
  <c r="O83" i="6"/>
  <c r="O188" i="6"/>
  <c r="O265" i="6"/>
  <c r="O231" i="6"/>
  <c r="O84" i="6"/>
  <c r="O219" i="6"/>
  <c r="O5" i="6"/>
  <c r="O235" i="6"/>
  <c r="O52" i="6"/>
  <c r="O21" i="6"/>
  <c r="O22" i="6"/>
  <c r="O194" i="6"/>
  <c r="O143" i="6"/>
  <c r="O195" i="6"/>
  <c r="O85" i="6"/>
  <c r="O53" i="6"/>
  <c r="O23" i="6"/>
  <c r="O24" i="6"/>
  <c r="O164" i="6"/>
  <c r="O54" i="6"/>
  <c r="O86" i="6"/>
  <c r="O25" i="6"/>
  <c r="O55" i="6"/>
  <c r="O56" i="6"/>
  <c r="O144" i="6"/>
  <c r="O275" i="6"/>
  <c r="O236" i="6"/>
  <c r="O196" i="6"/>
  <c r="O267" i="6"/>
  <c r="O145" i="6"/>
  <c r="O88" i="6"/>
  <c r="O89" i="6"/>
  <c r="O197" i="6"/>
  <c r="O146" i="6"/>
  <c r="O90" i="6"/>
  <c r="O147" i="6"/>
  <c r="O91" i="6"/>
  <c r="O148" i="6"/>
  <c r="O119" i="6"/>
  <c r="O165" i="6"/>
  <c r="O268" i="6"/>
  <c r="O120" i="6"/>
  <c r="O37" i="6"/>
  <c r="O57" i="6"/>
  <c r="O276" i="6"/>
  <c r="O306" i="6"/>
  <c r="O58" i="6"/>
  <c r="O38" i="6"/>
  <c r="O11" i="6"/>
  <c r="O203" i="6"/>
  <c r="O26" i="6"/>
  <c r="O92" i="6"/>
  <c r="O93" i="6"/>
  <c r="O244" i="6"/>
  <c r="O245" i="6"/>
  <c r="O59" i="6"/>
  <c r="O204" i="6"/>
  <c r="O60" i="6"/>
  <c r="O151" i="6"/>
  <c r="O251" i="6"/>
  <c r="O8" i="6"/>
  <c r="O94" i="6"/>
  <c r="O95" i="6"/>
  <c r="O61" i="6"/>
  <c r="O7" i="6"/>
  <c r="O121" i="6"/>
  <c r="O170" i="6"/>
  <c r="O122" i="6"/>
  <c r="O96" i="6"/>
  <c r="O27" i="6"/>
  <c r="O123" i="6"/>
  <c r="O124" i="6"/>
  <c r="O171" i="6"/>
  <c r="O97" i="6"/>
  <c r="O14" i="6"/>
  <c r="O209" i="6"/>
  <c r="O153" i="6"/>
  <c r="O125" i="6"/>
  <c r="O15" i="6"/>
  <c r="O39" i="6"/>
  <c r="O98" i="6"/>
  <c r="O62" i="6"/>
  <c r="O40" i="6"/>
  <c r="O99" i="6"/>
  <c r="O315" i="6"/>
  <c r="O28" i="6"/>
  <c r="O100" i="6"/>
  <c r="O29" i="6"/>
  <c r="O63" i="6"/>
  <c r="O16" i="6"/>
  <c r="O64" i="6"/>
  <c r="O17" i="6"/>
  <c r="O101" i="6"/>
  <c r="O210" i="6"/>
  <c r="O65" i="6"/>
  <c r="O175" i="6"/>
  <c r="O176" i="6"/>
  <c r="O102" i="6"/>
  <c r="O103" i="6"/>
  <c r="O66" i="6"/>
  <c r="O104" i="6"/>
  <c r="O177" i="6"/>
  <c r="O41" i="6"/>
  <c r="O18" i="6"/>
  <c r="O30" i="6"/>
  <c r="O67" i="6"/>
  <c r="O105" i="6"/>
  <c r="O178" i="6"/>
  <c r="O224" i="6"/>
  <c r="O106" i="6"/>
  <c r="O225" i="6"/>
  <c r="O226" i="6"/>
  <c r="O179" i="6"/>
  <c r="O211" i="6"/>
  <c r="O212" i="6"/>
  <c r="O42" i="6"/>
  <c r="O107" i="6"/>
  <c r="O108" i="6"/>
  <c r="O227" i="6"/>
  <c r="O154" i="6"/>
  <c r="O68" i="6"/>
  <c r="O155" i="6"/>
  <c r="O127" i="6"/>
  <c r="O109" i="6"/>
  <c r="O110" i="6"/>
  <c r="O156" i="6"/>
  <c r="O128" i="6"/>
  <c r="O180" i="6"/>
  <c r="O317" i="6"/>
  <c r="O216" i="6"/>
  <c r="O181" i="6"/>
  <c r="O69" i="6"/>
  <c r="O70" i="6"/>
  <c r="O12" i="6"/>
  <c r="O71" i="6"/>
  <c r="O270" i="6"/>
  <c r="O19" i="6"/>
  <c r="O158" i="6"/>
  <c r="O43" i="6"/>
  <c r="O111" i="6"/>
  <c r="O134" i="6"/>
  <c r="O44" i="6"/>
  <c r="O31" i="6"/>
  <c r="O72" i="6"/>
  <c r="O32" i="6"/>
  <c r="O45" i="6"/>
  <c r="O113" i="6"/>
  <c r="AC4" i="6"/>
  <c r="AC114" i="6"/>
  <c r="AC9" i="6"/>
  <c r="AC10" i="6"/>
  <c r="AC217" i="6"/>
  <c r="AC13" i="6"/>
  <c r="AC33" i="6"/>
  <c r="AC292" i="6"/>
  <c r="AC6" i="6"/>
  <c r="AC46" i="6"/>
  <c r="AC73" i="6"/>
  <c r="AC74" i="6"/>
  <c r="AC47" i="6"/>
  <c r="AC20" i="6"/>
  <c r="AC75" i="6"/>
  <c r="AC48" i="6"/>
  <c r="AC135" i="6"/>
  <c r="AC76" i="6"/>
  <c r="AC77" i="6"/>
  <c r="AC136" i="6"/>
  <c r="AC137" i="6"/>
  <c r="AC49" i="6"/>
  <c r="AC138" i="6"/>
  <c r="AC50" i="6"/>
  <c r="AC78" i="6"/>
  <c r="AC139" i="6"/>
  <c r="AC228" i="6"/>
  <c r="AC79" i="6"/>
  <c r="AC34" i="6"/>
  <c r="AC140" i="6"/>
  <c r="AC80" i="6"/>
  <c r="AC141" i="6"/>
  <c r="AC142" i="6"/>
  <c r="AC159" i="6"/>
  <c r="AC183" i="6"/>
  <c r="AC115" i="6"/>
  <c r="AC218" i="6"/>
  <c r="AC116" i="6"/>
  <c r="AC293" i="6"/>
  <c r="AC184" i="6"/>
  <c r="AC51" i="6"/>
  <c r="AC185" i="6"/>
  <c r="AC81" i="6"/>
  <c r="AC117" i="6"/>
  <c r="AC294" i="6"/>
  <c r="AC271" i="6"/>
  <c r="AC186" i="6"/>
  <c r="AC160" i="6"/>
  <c r="AC272" i="6"/>
  <c r="AC161" i="6"/>
  <c r="AC264" i="6"/>
  <c r="AC35" i="6"/>
  <c r="AC187" i="6"/>
  <c r="AC82" i="6"/>
  <c r="AC295" i="6"/>
  <c r="AC296" i="6"/>
  <c r="AC83" i="6"/>
  <c r="AC188" i="6"/>
  <c r="AC318" i="6"/>
  <c r="AC273" i="6"/>
  <c r="AC229" i="6"/>
  <c r="AC265" i="6"/>
  <c r="AC297" i="6"/>
  <c r="AC230" i="6"/>
  <c r="AC266" i="6"/>
  <c r="AC231" i="6"/>
  <c r="AC162" i="6"/>
  <c r="AC189" i="6"/>
  <c r="AC84" i="6"/>
  <c r="AC289" i="6"/>
  <c r="AC298" i="6"/>
  <c r="AC232" i="6"/>
  <c r="AC299" i="6"/>
  <c r="AC190" i="6"/>
  <c r="AC191" i="6"/>
  <c r="AC233" i="6"/>
  <c r="AC219" i="6"/>
  <c r="AC274" i="6"/>
  <c r="AC300" i="6"/>
  <c r="AC301" i="6"/>
  <c r="AC5" i="6"/>
  <c r="AC192" i="6"/>
  <c r="AC234" i="6"/>
  <c r="AC163" i="6"/>
  <c r="AC235" i="6"/>
  <c r="AC52" i="6"/>
  <c r="AC193" i="6"/>
  <c r="AC302" i="6"/>
  <c r="AC21" i="6"/>
  <c r="AC22" i="6"/>
  <c r="AC194" i="6"/>
  <c r="AC143" i="6"/>
  <c r="AC195" i="6"/>
  <c r="AC85" i="6"/>
  <c r="AC53" i="6"/>
  <c r="AC23" i="6"/>
  <c r="AC24" i="6"/>
  <c r="AC164" i="6"/>
  <c r="AC54" i="6"/>
  <c r="AC86" i="6"/>
  <c r="AC25" i="6"/>
  <c r="AC55" i="6"/>
  <c r="AC56" i="6"/>
  <c r="AC144" i="6"/>
  <c r="AC220" i="6"/>
  <c r="AC275" i="6"/>
  <c r="AC236" i="6"/>
  <c r="AC319" i="6"/>
  <c r="AC303" i="6"/>
  <c r="AC304" i="6"/>
  <c r="AC36" i="6"/>
  <c r="AC118" i="6"/>
  <c r="AC196" i="6"/>
  <c r="AC87" i="6"/>
  <c r="AC267" i="6"/>
  <c r="AC221" i="6"/>
  <c r="AC145" i="6"/>
  <c r="AC88" i="6"/>
  <c r="AC89" i="6"/>
  <c r="AC237" i="6"/>
  <c r="AC197" i="6"/>
  <c r="AC198" i="6"/>
  <c r="AC146" i="6"/>
  <c r="AC90" i="6"/>
  <c r="AC147" i="6"/>
  <c r="AC238" i="6"/>
  <c r="AC91" i="6"/>
  <c r="AC148" i="6"/>
  <c r="AC305" i="6"/>
  <c r="AC239" i="6"/>
  <c r="AC240" i="6"/>
  <c r="AC199" i="6"/>
  <c r="AC119" i="6"/>
  <c r="AC165" i="6"/>
  <c r="AC268" i="6"/>
  <c r="AC222" i="6"/>
  <c r="AC241" i="6"/>
  <c r="AC200" i="6"/>
  <c r="AC242" i="6"/>
  <c r="AC120" i="6"/>
  <c r="AC201" i="6"/>
  <c r="AC202" i="6"/>
  <c r="AC37" i="6"/>
  <c r="AC149" i="6"/>
  <c r="AC57" i="6"/>
  <c r="AC276" i="6"/>
  <c r="AC306" i="6"/>
  <c r="AC243" i="6"/>
  <c r="AC58" i="6"/>
  <c r="AC38" i="6"/>
  <c r="AC11" i="6"/>
  <c r="AC203" i="6"/>
  <c r="AC26" i="6"/>
  <c r="AC92" i="6"/>
  <c r="AC93" i="6"/>
  <c r="AC244" i="6"/>
  <c r="AC245" i="6"/>
  <c r="AC246" i="6"/>
  <c r="AC277" i="6"/>
  <c r="AC59" i="6"/>
  <c r="AC204" i="6"/>
  <c r="AC290" i="6"/>
  <c r="AC307" i="6"/>
  <c r="AC278" i="6"/>
  <c r="AC279" i="6"/>
  <c r="AC280" i="6"/>
  <c r="AC150" i="6"/>
  <c r="AC247" i="6"/>
  <c r="AC166" i="6"/>
  <c r="AC167" i="6"/>
  <c r="AC248" i="6"/>
  <c r="AC249" i="6"/>
  <c r="AC168" i="6"/>
  <c r="AC60" i="6"/>
  <c r="AC169" i="6"/>
  <c r="AC250" i="6"/>
  <c r="AC151" i="6"/>
  <c r="AC281" i="6"/>
  <c r="AC251" i="6"/>
  <c r="AC282" i="6"/>
  <c r="AC205" i="6"/>
  <c r="AC8" i="6"/>
  <c r="AC94" i="6"/>
  <c r="AC252" i="6"/>
  <c r="AC95" i="6"/>
  <c r="AC308" i="6"/>
  <c r="AC152" i="6"/>
  <c r="AC309" i="6"/>
  <c r="AC206" i="6"/>
  <c r="AC61" i="6"/>
  <c r="AC223" i="6"/>
  <c r="AC7" i="6"/>
  <c r="AC121" i="6"/>
  <c r="AC170" i="6"/>
  <c r="AC122" i="6"/>
  <c r="AC96" i="6"/>
  <c r="AC27" i="6"/>
  <c r="AC123" i="6"/>
  <c r="AC124" i="6"/>
  <c r="AC207" i="6"/>
  <c r="AC253" i="6"/>
  <c r="AC254" i="6"/>
  <c r="AC171" i="6"/>
  <c r="AC255" i="6"/>
  <c r="AC208" i="6"/>
  <c r="AC97" i="6"/>
  <c r="AC172" i="6"/>
  <c r="AC14" i="6"/>
  <c r="AC209" i="6"/>
  <c r="AC153" i="6"/>
  <c r="AC256" i="6"/>
  <c r="AC310" i="6"/>
  <c r="AC283" i="6"/>
  <c r="AC311" i="6"/>
  <c r="AC257" i="6"/>
  <c r="AC125" i="6"/>
  <c r="AC284" i="6"/>
  <c r="AC15" i="6"/>
  <c r="AC39" i="6"/>
  <c r="AC98" i="6"/>
  <c r="AC285" i="6"/>
  <c r="AC286" i="6"/>
  <c r="AC173" i="6"/>
  <c r="AC258" i="6"/>
  <c r="AC259" i="6"/>
  <c r="AC260" i="6"/>
  <c r="AC312" i="6"/>
  <c r="AC313" i="6"/>
  <c r="AC261" i="6"/>
  <c r="AC314" i="6"/>
  <c r="AC262" i="6"/>
  <c r="AC62" i="6"/>
  <c r="AC174" i="6"/>
  <c r="AC40" i="6"/>
  <c r="AC126" i="6"/>
  <c r="AC99" i="6"/>
  <c r="AC315" i="6"/>
  <c r="AC28" i="6"/>
  <c r="AC100" i="6"/>
  <c r="AC29" i="6"/>
  <c r="AC63" i="6"/>
  <c r="AC16" i="6"/>
  <c r="AC64" i="6"/>
  <c r="AC17" i="6"/>
  <c r="AC101" i="6"/>
  <c r="AC210" i="6"/>
  <c r="AC65" i="6"/>
  <c r="AC175" i="6"/>
  <c r="AC176" i="6"/>
  <c r="AC102" i="6"/>
  <c r="AC103" i="6"/>
  <c r="AC66" i="6"/>
  <c r="AC104" i="6"/>
  <c r="AC177" i="6"/>
  <c r="AC41" i="6"/>
  <c r="AC18" i="6"/>
  <c r="AC30" i="6"/>
  <c r="AC67" i="6"/>
  <c r="AC105" i="6"/>
  <c r="AC287" i="6"/>
  <c r="AC178" i="6"/>
  <c r="AC316" i="6"/>
  <c r="AC224" i="6"/>
  <c r="AC106" i="6"/>
  <c r="AC225" i="6"/>
  <c r="AC226" i="6"/>
  <c r="AC179" i="6"/>
  <c r="AC211" i="6"/>
  <c r="AC212" i="6"/>
  <c r="AC263" i="6"/>
  <c r="AC42" i="6"/>
  <c r="AC107" i="6"/>
  <c r="AC108" i="6"/>
  <c r="AC227" i="6"/>
  <c r="AC154" i="6"/>
  <c r="AC68" i="6"/>
  <c r="AC155" i="6"/>
  <c r="AC127" i="6"/>
  <c r="AC109" i="6"/>
  <c r="AC110" i="6"/>
  <c r="AC156" i="6"/>
  <c r="AC269" i="6"/>
  <c r="AC128" i="6"/>
  <c r="AC180" i="6"/>
  <c r="AC129" i="6"/>
  <c r="AC130" i="6"/>
  <c r="AC213" i="6"/>
  <c r="AC131" i="6"/>
  <c r="AC214" i="6"/>
  <c r="AC132" i="6"/>
  <c r="AC215" i="6"/>
  <c r="AC288" i="6"/>
  <c r="AC157" i="6"/>
  <c r="AC133" i="6"/>
  <c r="AC317" i="6"/>
  <c r="AC216" i="6"/>
  <c r="AC181" i="6"/>
  <c r="AC69" i="6"/>
  <c r="AC70" i="6"/>
  <c r="AC12" i="6"/>
  <c r="AC71" i="6"/>
  <c r="AC270" i="6"/>
  <c r="AC19" i="6"/>
  <c r="AC158" i="6"/>
  <c r="AC43" i="6"/>
  <c r="AC111" i="6"/>
  <c r="AC134" i="6"/>
  <c r="AC44" i="6"/>
  <c r="AC112" i="6"/>
  <c r="AC182" i="6"/>
  <c r="AC291" i="6"/>
  <c r="AC31" i="6"/>
  <c r="AC72" i="6"/>
  <c r="AC32" i="6"/>
  <c r="AC45" i="6"/>
  <c r="AC113" i="6"/>
  <c r="BA45" i="6"/>
  <c r="AQ45" i="6"/>
  <c r="AS45" i="6" s="1"/>
  <c r="AO45" i="6"/>
  <c r="AL45" i="6"/>
  <c r="AF45" i="6"/>
  <c r="L45" i="6"/>
  <c r="J45" i="6"/>
  <c r="F45" i="6"/>
  <c r="BA32" i="6"/>
  <c r="AQ32" i="6"/>
  <c r="AS32" i="6" s="1"/>
  <c r="AO32" i="6"/>
  <c r="AL32" i="6"/>
  <c r="AF32" i="6"/>
  <c r="L32" i="6"/>
  <c r="J32" i="6"/>
  <c r="F32" i="6"/>
  <c r="BA72" i="6"/>
  <c r="AY72" i="6"/>
  <c r="AQ72" i="6"/>
  <c r="AS72" i="6" s="1"/>
  <c r="AO72" i="6"/>
  <c r="AL72" i="6"/>
  <c r="AF72" i="6"/>
  <c r="L72" i="6"/>
  <c r="J72" i="6"/>
  <c r="F72" i="6"/>
  <c r="BA31" i="6"/>
  <c r="AY31" i="6"/>
  <c r="AQ31" i="6"/>
  <c r="AS31" i="6" s="1"/>
  <c r="AO31" i="6"/>
  <c r="AL31" i="6"/>
  <c r="AF31" i="6"/>
  <c r="L31" i="6"/>
  <c r="J31" i="6"/>
  <c r="F31" i="6"/>
  <c r="BA291" i="6"/>
  <c r="AQ291" i="6"/>
  <c r="AS291" i="6" s="1"/>
  <c r="AO291" i="6"/>
  <c r="AL291" i="6"/>
  <c r="AF291" i="6"/>
  <c r="L291" i="6"/>
  <c r="J291" i="6"/>
  <c r="F291" i="6"/>
  <c r="BA182" i="6"/>
  <c r="AQ182" i="6"/>
  <c r="AS182" i="6" s="1"/>
  <c r="AO182" i="6"/>
  <c r="AL182" i="6"/>
  <c r="L182" i="6"/>
  <c r="J182" i="6"/>
  <c r="F182" i="6"/>
  <c r="BA112" i="6"/>
  <c r="AY112" i="6"/>
  <c r="AQ112" i="6"/>
  <c r="AS112" i="6" s="1"/>
  <c r="AO112" i="6"/>
  <c r="AL112" i="6"/>
  <c r="AF112" i="6"/>
  <c r="L112" i="6"/>
  <c r="J112" i="6"/>
  <c r="F112" i="6"/>
  <c r="BA44" i="6"/>
  <c r="AQ44" i="6"/>
  <c r="AS44" i="6" s="1"/>
  <c r="AO44" i="6"/>
  <c r="AL44" i="6"/>
  <c r="AF44" i="6"/>
  <c r="L44" i="6"/>
  <c r="J44" i="6"/>
  <c r="F44" i="6"/>
  <c r="BA134" i="6"/>
  <c r="AQ134" i="6"/>
  <c r="AS134" i="6" s="1"/>
  <c r="AO134" i="6"/>
  <c r="AL134" i="6"/>
  <c r="AF134" i="6"/>
  <c r="L134" i="6"/>
  <c r="J134" i="6"/>
  <c r="F134" i="6"/>
  <c r="BA111" i="6"/>
  <c r="AQ111" i="6"/>
  <c r="AS111" i="6" s="1"/>
  <c r="AO111" i="6"/>
  <c r="AL111" i="6"/>
  <c r="AF111" i="6"/>
  <c r="L111" i="6"/>
  <c r="J111" i="6"/>
  <c r="F111" i="6"/>
  <c r="BA43" i="6"/>
  <c r="AY43" i="6"/>
  <c r="AQ43" i="6"/>
  <c r="AS43" i="6" s="1"/>
  <c r="AO43" i="6"/>
  <c r="AL43" i="6"/>
  <c r="AF43" i="6"/>
  <c r="L43" i="6"/>
  <c r="J43" i="6"/>
  <c r="F43" i="6"/>
  <c r="BA158" i="6"/>
  <c r="AQ158" i="6"/>
  <c r="AS158" i="6" s="1"/>
  <c r="AO158" i="6"/>
  <c r="AL158" i="6"/>
  <c r="AF158" i="6"/>
  <c r="L158" i="6"/>
  <c r="J158" i="6"/>
  <c r="F158" i="6"/>
  <c r="BA19" i="6"/>
  <c r="AQ19" i="6"/>
  <c r="AS19" i="6" s="1"/>
  <c r="AO19" i="6"/>
  <c r="AL19" i="6"/>
  <c r="AF19" i="6"/>
  <c r="L19" i="6"/>
  <c r="J19" i="6"/>
  <c r="F19" i="6"/>
  <c r="BA270" i="6"/>
  <c r="AQ270" i="6"/>
  <c r="AS270" i="6" s="1"/>
  <c r="AO270" i="6"/>
  <c r="AL270" i="6"/>
  <c r="AF270" i="6"/>
  <c r="L270" i="6"/>
  <c r="J270" i="6"/>
  <c r="F270" i="6"/>
  <c r="BA71" i="6"/>
  <c r="AQ71" i="6"/>
  <c r="AS71" i="6" s="1"/>
  <c r="AO71" i="6"/>
  <c r="AL71" i="6"/>
  <c r="AF71" i="6"/>
  <c r="L71" i="6"/>
  <c r="J71" i="6"/>
  <c r="F71" i="6"/>
  <c r="BA12" i="6"/>
  <c r="AQ12" i="6"/>
  <c r="AS12" i="6" s="1"/>
  <c r="AO12" i="6"/>
  <c r="AL12" i="6"/>
  <c r="AF12" i="6"/>
  <c r="L12" i="6"/>
  <c r="J12" i="6"/>
  <c r="F12" i="6"/>
  <c r="BA70" i="6"/>
  <c r="AQ70" i="6"/>
  <c r="AS70" i="6" s="1"/>
  <c r="AO70" i="6"/>
  <c r="AL70" i="6"/>
  <c r="AF70" i="6"/>
  <c r="L70" i="6"/>
  <c r="J70" i="6"/>
  <c r="F70" i="6"/>
  <c r="BA69" i="6"/>
  <c r="AQ69" i="6"/>
  <c r="AS69" i="6" s="1"/>
  <c r="AO69" i="6"/>
  <c r="AL69" i="6"/>
  <c r="AF69" i="6"/>
  <c r="L69" i="6"/>
  <c r="J69" i="6"/>
  <c r="F69" i="6"/>
  <c r="BA181" i="6"/>
  <c r="AQ181" i="6"/>
  <c r="AS181" i="6" s="1"/>
  <c r="AO181" i="6"/>
  <c r="AL181" i="6"/>
  <c r="AF181" i="6"/>
  <c r="L181" i="6"/>
  <c r="J181" i="6"/>
  <c r="F181" i="6"/>
  <c r="BA216" i="6"/>
  <c r="AY216" i="6"/>
  <c r="AQ216" i="6"/>
  <c r="AS216" i="6" s="1"/>
  <c r="AO216" i="6"/>
  <c r="AL216" i="6"/>
  <c r="AF216" i="6"/>
  <c r="L216" i="6"/>
  <c r="J216" i="6"/>
  <c r="F216" i="6"/>
  <c r="BA317" i="6"/>
  <c r="AQ317" i="6"/>
  <c r="AS317" i="6" s="1"/>
  <c r="AO317" i="6"/>
  <c r="AL317" i="6"/>
  <c r="AF317" i="6"/>
  <c r="L317" i="6"/>
  <c r="J317" i="6"/>
  <c r="F317" i="6"/>
  <c r="BA133" i="6"/>
  <c r="AY133" i="6"/>
  <c r="AQ133" i="6"/>
  <c r="AS133" i="6" s="1"/>
  <c r="AO133" i="6"/>
  <c r="AL133" i="6"/>
  <c r="AF133" i="6"/>
  <c r="L133" i="6"/>
  <c r="J133" i="6"/>
  <c r="F133" i="6"/>
  <c r="BA157" i="6"/>
  <c r="AY157" i="6"/>
  <c r="AQ157" i="6"/>
  <c r="AS157" i="6" s="1"/>
  <c r="AO157" i="6"/>
  <c r="AL157" i="6"/>
  <c r="AF157" i="6"/>
  <c r="L157" i="6"/>
  <c r="J157" i="6"/>
  <c r="F157" i="6"/>
  <c r="BA288" i="6"/>
  <c r="AQ288" i="6"/>
  <c r="AS288" i="6" s="1"/>
  <c r="AO288" i="6"/>
  <c r="AL288" i="6"/>
  <c r="AF288" i="6"/>
  <c r="L288" i="6"/>
  <c r="J288" i="6"/>
  <c r="F288" i="6"/>
  <c r="BA215" i="6"/>
  <c r="AQ215" i="6"/>
  <c r="AS215" i="6" s="1"/>
  <c r="AO215" i="6"/>
  <c r="AL215" i="6"/>
  <c r="AF215" i="6"/>
  <c r="L215" i="6"/>
  <c r="J215" i="6"/>
  <c r="F215" i="6"/>
  <c r="BA132" i="6"/>
  <c r="AY132" i="6"/>
  <c r="AQ132" i="6"/>
  <c r="AS132" i="6" s="1"/>
  <c r="AO132" i="6"/>
  <c r="AL132" i="6"/>
  <c r="AF132" i="6"/>
  <c r="L132" i="6"/>
  <c r="J132" i="6"/>
  <c r="F132" i="6"/>
  <c r="BA214" i="6"/>
  <c r="AQ214" i="6"/>
  <c r="AS214" i="6" s="1"/>
  <c r="AO214" i="6"/>
  <c r="AL214" i="6"/>
  <c r="AF214" i="6"/>
  <c r="L214" i="6"/>
  <c r="J214" i="6"/>
  <c r="F214" i="6"/>
  <c r="BA131" i="6"/>
  <c r="AY131" i="6"/>
  <c r="AQ131" i="6"/>
  <c r="AS131" i="6" s="1"/>
  <c r="AO131" i="6"/>
  <c r="AL131" i="6"/>
  <c r="AF131" i="6"/>
  <c r="L131" i="6"/>
  <c r="J131" i="6"/>
  <c r="F131" i="6"/>
  <c r="BA213" i="6"/>
  <c r="AQ213" i="6"/>
  <c r="AS213" i="6" s="1"/>
  <c r="AO213" i="6"/>
  <c r="AL213" i="6"/>
  <c r="AF213" i="6"/>
  <c r="L213" i="6"/>
  <c r="J213" i="6"/>
  <c r="F213" i="6"/>
  <c r="BA130" i="6"/>
  <c r="AQ130" i="6"/>
  <c r="AS130" i="6" s="1"/>
  <c r="AO130" i="6"/>
  <c r="AL130" i="6"/>
  <c r="L130" i="6"/>
  <c r="J130" i="6"/>
  <c r="F130" i="6"/>
  <c r="BA129" i="6"/>
  <c r="AY129" i="6"/>
  <c r="AQ129" i="6"/>
  <c r="AS129" i="6" s="1"/>
  <c r="AO129" i="6"/>
  <c r="AL129" i="6"/>
  <c r="AF129" i="6"/>
  <c r="L129" i="6"/>
  <c r="J129" i="6"/>
  <c r="F129" i="6"/>
  <c r="BA180" i="6"/>
  <c r="AQ180" i="6"/>
  <c r="AS180" i="6" s="1"/>
  <c r="AO180" i="6"/>
  <c r="AL180" i="6"/>
  <c r="AF180" i="6"/>
  <c r="L180" i="6"/>
  <c r="J180" i="6"/>
  <c r="F180" i="6"/>
  <c r="BA128" i="6"/>
  <c r="AQ128" i="6"/>
  <c r="AS128" i="6" s="1"/>
  <c r="AO128" i="6"/>
  <c r="AL128" i="6"/>
  <c r="AF128" i="6"/>
  <c r="L128" i="6"/>
  <c r="J128" i="6"/>
  <c r="F128" i="6"/>
  <c r="BA269" i="6"/>
  <c r="AQ269" i="6"/>
  <c r="AS269" i="6" s="1"/>
  <c r="AO269" i="6"/>
  <c r="AL269" i="6"/>
  <c r="AF269" i="6"/>
  <c r="L269" i="6"/>
  <c r="J269" i="6"/>
  <c r="F269" i="6"/>
  <c r="BA156" i="6"/>
  <c r="AQ156" i="6"/>
  <c r="AS156" i="6" s="1"/>
  <c r="AO156" i="6"/>
  <c r="AL156" i="6"/>
  <c r="AF156" i="6"/>
  <c r="L156" i="6"/>
  <c r="J156" i="6"/>
  <c r="F156" i="6"/>
  <c r="BA110" i="6"/>
  <c r="AQ110" i="6"/>
  <c r="AS110" i="6" s="1"/>
  <c r="AO110" i="6"/>
  <c r="AL110" i="6"/>
  <c r="AF110" i="6"/>
  <c r="L110" i="6"/>
  <c r="J110" i="6"/>
  <c r="F110" i="6"/>
  <c r="BA109" i="6"/>
  <c r="AQ109" i="6"/>
  <c r="AS109" i="6" s="1"/>
  <c r="AO109" i="6"/>
  <c r="AL109" i="6"/>
  <c r="AF109" i="6"/>
  <c r="L109" i="6"/>
  <c r="J109" i="6"/>
  <c r="F109" i="6"/>
  <c r="BA127" i="6"/>
  <c r="AQ127" i="6"/>
  <c r="AS127" i="6" s="1"/>
  <c r="AO127" i="6"/>
  <c r="AL127" i="6"/>
  <c r="AF127" i="6"/>
  <c r="L127" i="6"/>
  <c r="J127" i="6"/>
  <c r="F127" i="6"/>
  <c r="BA155" i="6"/>
  <c r="AQ155" i="6"/>
  <c r="AS155" i="6" s="1"/>
  <c r="AO155" i="6"/>
  <c r="AL155" i="6"/>
  <c r="AF155" i="6"/>
  <c r="L155" i="6"/>
  <c r="J155" i="6"/>
  <c r="F155" i="6"/>
  <c r="BA68" i="6"/>
  <c r="AQ68" i="6"/>
  <c r="AS68" i="6" s="1"/>
  <c r="AO68" i="6"/>
  <c r="AL68" i="6"/>
  <c r="AF68" i="6"/>
  <c r="L68" i="6"/>
  <c r="J68" i="6"/>
  <c r="F68" i="6"/>
  <c r="BA154" i="6"/>
  <c r="AQ154" i="6"/>
  <c r="AS154" i="6" s="1"/>
  <c r="AO154" i="6"/>
  <c r="AL154" i="6"/>
  <c r="AF154" i="6"/>
  <c r="L154" i="6"/>
  <c r="J154" i="6"/>
  <c r="F154" i="6"/>
  <c r="BA227" i="6"/>
  <c r="AQ227" i="6"/>
  <c r="AS227" i="6" s="1"/>
  <c r="AO227" i="6"/>
  <c r="AL227" i="6"/>
  <c r="AF227" i="6"/>
  <c r="L227" i="6"/>
  <c r="J227" i="6"/>
  <c r="F227" i="6"/>
  <c r="BA108" i="6"/>
  <c r="AQ108" i="6"/>
  <c r="AS108" i="6" s="1"/>
  <c r="AO108" i="6"/>
  <c r="AL108" i="6"/>
  <c r="L108" i="6"/>
  <c r="J108" i="6"/>
  <c r="F108" i="6"/>
  <c r="BA107" i="6"/>
  <c r="AQ107" i="6"/>
  <c r="AS107" i="6" s="1"/>
  <c r="AO107" i="6"/>
  <c r="AL107" i="6"/>
  <c r="AF107" i="6"/>
  <c r="L107" i="6"/>
  <c r="J107" i="6"/>
  <c r="F107" i="6"/>
  <c r="BA42" i="6"/>
  <c r="AQ42" i="6"/>
  <c r="AS42" i="6" s="1"/>
  <c r="AO42" i="6"/>
  <c r="AL42" i="6"/>
  <c r="AF42" i="6"/>
  <c r="L42" i="6"/>
  <c r="J42" i="6"/>
  <c r="F42" i="6"/>
  <c r="BA263" i="6"/>
  <c r="AQ263" i="6"/>
  <c r="AS263" i="6" s="1"/>
  <c r="AO263" i="6"/>
  <c r="AL263" i="6"/>
  <c r="AF263" i="6"/>
  <c r="L263" i="6"/>
  <c r="J263" i="6"/>
  <c r="F263" i="6"/>
  <c r="BA212" i="6"/>
  <c r="AQ212" i="6"/>
  <c r="AS212" i="6" s="1"/>
  <c r="AO212" i="6"/>
  <c r="AL212" i="6"/>
  <c r="AF212" i="6"/>
  <c r="L212" i="6"/>
  <c r="J212" i="6"/>
  <c r="F212" i="6"/>
  <c r="BA211" i="6"/>
  <c r="AQ211" i="6"/>
  <c r="AS211" i="6" s="1"/>
  <c r="AO211" i="6"/>
  <c r="AL211" i="6"/>
  <c r="AF211" i="6"/>
  <c r="L211" i="6"/>
  <c r="J211" i="6"/>
  <c r="F211" i="6"/>
  <c r="BA179" i="6"/>
  <c r="AQ179" i="6"/>
  <c r="AS179" i="6" s="1"/>
  <c r="AO179" i="6"/>
  <c r="AL179" i="6"/>
  <c r="AF179" i="6"/>
  <c r="L179" i="6"/>
  <c r="J179" i="6"/>
  <c r="F179" i="6"/>
  <c r="BA226" i="6"/>
  <c r="AQ226" i="6"/>
  <c r="AS226" i="6" s="1"/>
  <c r="AO226" i="6"/>
  <c r="AL226" i="6"/>
  <c r="AF226" i="6"/>
  <c r="L226" i="6"/>
  <c r="J226" i="6"/>
  <c r="F226" i="6"/>
  <c r="BA225" i="6"/>
  <c r="AQ225" i="6"/>
  <c r="AS225" i="6" s="1"/>
  <c r="AO225" i="6"/>
  <c r="AL225" i="6"/>
  <c r="AF225" i="6"/>
  <c r="L225" i="6"/>
  <c r="J225" i="6"/>
  <c r="F225" i="6"/>
  <c r="BA106" i="6"/>
  <c r="AQ106" i="6"/>
  <c r="AS106" i="6" s="1"/>
  <c r="AO106" i="6"/>
  <c r="AL106" i="6"/>
  <c r="AF106" i="6"/>
  <c r="L106" i="6"/>
  <c r="J106" i="6"/>
  <c r="F106" i="6"/>
  <c r="BA224" i="6"/>
  <c r="AQ224" i="6"/>
  <c r="AS224" i="6" s="1"/>
  <c r="AO224" i="6"/>
  <c r="AL224" i="6"/>
  <c r="AF224" i="6"/>
  <c r="L224" i="6"/>
  <c r="J224" i="6"/>
  <c r="F224" i="6"/>
  <c r="BA316" i="6"/>
  <c r="AQ316" i="6"/>
  <c r="AS316" i="6" s="1"/>
  <c r="AO316" i="6"/>
  <c r="AL316" i="6"/>
  <c r="AF316" i="6"/>
  <c r="L316" i="6"/>
  <c r="J316" i="6"/>
  <c r="F316" i="6"/>
  <c r="BA178" i="6"/>
  <c r="AQ178" i="6"/>
  <c r="AS178" i="6" s="1"/>
  <c r="AO178" i="6"/>
  <c r="AL178" i="6"/>
  <c r="AF178" i="6"/>
  <c r="L178" i="6"/>
  <c r="J178" i="6"/>
  <c r="F178" i="6"/>
  <c r="BA287" i="6"/>
  <c r="AQ287" i="6"/>
  <c r="AS287" i="6" s="1"/>
  <c r="AO287" i="6"/>
  <c r="AL287" i="6"/>
  <c r="AF287" i="6"/>
  <c r="L287" i="6"/>
  <c r="J287" i="6"/>
  <c r="F287" i="6"/>
  <c r="BA105" i="6"/>
  <c r="AQ105" i="6"/>
  <c r="AS105" i="6" s="1"/>
  <c r="AO105" i="6"/>
  <c r="AL105" i="6"/>
  <c r="AF105" i="6"/>
  <c r="L105" i="6"/>
  <c r="J105" i="6"/>
  <c r="F105" i="6"/>
  <c r="BA67" i="6"/>
  <c r="AQ67" i="6"/>
  <c r="AS67" i="6" s="1"/>
  <c r="AO67" i="6"/>
  <c r="AL67" i="6"/>
  <c r="AF67" i="6"/>
  <c r="L67" i="6"/>
  <c r="J67" i="6"/>
  <c r="F67" i="6"/>
  <c r="BA30" i="6"/>
  <c r="AQ30" i="6"/>
  <c r="AS30" i="6" s="1"/>
  <c r="AO30" i="6"/>
  <c r="AL30" i="6"/>
  <c r="L30" i="6"/>
  <c r="J30" i="6"/>
  <c r="F30" i="6"/>
  <c r="BA18" i="6"/>
  <c r="AQ18" i="6"/>
  <c r="AS18" i="6" s="1"/>
  <c r="AO18" i="6"/>
  <c r="AL18" i="6"/>
  <c r="AF18" i="6"/>
  <c r="L18" i="6"/>
  <c r="J18" i="6"/>
  <c r="F18" i="6"/>
  <c r="BA41" i="6"/>
  <c r="AQ41" i="6"/>
  <c r="AS41" i="6" s="1"/>
  <c r="AO41" i="6"/>
  <c r="AL41" i="6"/>
  <c r="AF41" i="6"/>
  <c r="L41" i="6"/>
  <c r="J41" i="6"/>
  <c r="F41" i="6"/>
  <c r="BA177" i="6"/>
  <c r="AQ177" i="6"/>
  <c r="AS177" i="6" s="1"/>
  <c r="AO177" i="6"/>
  <c r="AL177" i="6"/>
  <c r="AF177" i="6"/>
  <c r="L177" i="6"/>
  <c r="J177" i="6"/>
  <c r="F177" i="6"/>
  <c r="BA104" i="6"/>
  <c r="AQ104" i="6"/>
  <c r="AS104" i="6" s="1"/>
  <c r="AO104" i="6"/>
  <c r="AL104" i="6"/>
  <c r="AF104" i="6"/>
  <c r="L104" i="6"/>
  <c r="J104" i="6"/>
  <c r="F104" i="6"/>
  <c r="BA66" i="6"/>
  <c r="AQ66" i="6"/>
  <c r="AS66" i="6" s="1"/>
  <c r="AO66" i="6"/>
  <c r="AL66" i="6"/>
  <c r="AF66" i="6"/>
  <c r="L66" i="6"/>
  <c r="J66" i="6"/>
  <c r="F66" i="6"/>
  <c r="BA103" i="6"/>
  <c r="AQ103" i="6"/>
  <c r="AS103" i="6" s="1"/>
  <c r="AO103" i="6"/>
  <c r="AL103" i="6"/>
  <c r="AF103" i="6"/>
  <c r="L103" i="6"/>
  <c r="J103" i="6"/>
  <c r="F103" i="6"/>
  <c r="BA102" i="6"/>
  <c r="AQ102" i="6"/>
  <c r="AS102" i="6" s="1"/>
  <c r="AO102" i="6"/>
  <c r="AL102" i="6"/>
  <c r="AF102" i="6"/>
  <c r="L102" i="6"/>
  <c r="J102" i="6"/>
  <c r="F102" i="6"/>
  <c r="BA176" i="6"/>
  <c r="AQ176" i="6"/>
  <c r="AS176" i="6" s="1"/>
  <c r="AO176" i="6"/>
  <c r="AL176" i="6"/>
  <c r="AF176" i="6"/>
  <c r="L176" i="6"/>
  <c r="J176" i="6"/>
  <c r="F176" i="6"/>
  <c r="BA175" i="6"/>
  <c r="AQ175" i="6"/>
  <c r="AS175" i="6" s="1"/>
  <c r="AO175" i="6"/>
  <c r="AL175" i="6"/>
  <c r="AF175" i="6"/>
  <c r="L175" i="6"/>
  <c r="J175" i="6"/>
  <c r="F175" i="6"/>
  <c r="BA65" i="6"/>
  <c r="AQ65" i="6"/>
  <c r="AS65" i="6" s="1"/>
  <c r="AO65" i="6"/>
  <c r="AL65" i="6"/>
  <c r="AF65" i="6"/>
  <c r="L65" i="6"/>
  <c r="J65" i="6"/>
  <c r="F65" i="6"/>
  <c r="BA210" i="6"/>
  <c r="AQ210" i="6"/>
  <c r="AS210" i="6" s="1"/>
  <c r="AO210" i="6"/>
  <c r="AL210" i="6"/>
  <c r="AF210" i="6"/>
  <c r="L210" i="6"/>
  <c r="J210" i="6"/>
  <c r="F210" i="6"/>
  <c r="BA101" i="6"/>
  <c r="AQ101" i="6"/>
  <c r="AS101" i="6" s="1"/>
  <c r="AO101" i="6"/>
  <c r="AL101" i="6"/>
  <c r="AF101" i="6"/>
  <c r="L101" i="6"/>
  <c r="J101" i="6"/>
  <c r="F101" i="6"/>
  <c r="BA17" i="6"/>
  <c r="AQ17" i="6"/>
  <c r="AS17" i="6" s="1"/>
  <c r="AO17" i="6"/>
  <c r="AL17" i="6"/>
  <c r="AF17" i="6"/>
  <c r="L17" i="6"/>
  <c r="J17" i="6"/>
  <c r="F17" i="6"/>
  <c r="BA64" i="6"/>
  <c r="AQ64" i="6"/>
  <c r="AS64" i="6" s="1"/>
  <c r="AO64" i="6"/>
  <c r="AL64" i="6"/>
  <c r="AF64" i="6"/>
  <c r="L64" i="6"/>
  <c r="J64" i="6"/>
  <c r="F64" i="6"/>
  <c r="BA16" i="6"/>
  <c r="AQ16" i="6"/>
  <c r="AS16" i="6" s="1"/>
  <c r="AO16" i="6"/>
  <c r="AL16" i="6"/>
  <c r="AF16" i="6"/>
  <c r="L16" i="6"/>
  <c r="J16" i="6"/>
  <c r="F16" i="6"/>
  <c r="BA63" i="6"/>
  <c r="AQ63" i="6"/>
  <c r="AS63" i="6" s="1"/>
  <c r="AO63" i="6"/>
  <c r="AL63" i="6"/>
  <c r="AF63" i="6"/>
  <c r="L63" i="6"/>
  <c r="J63" i="6"/>
  <c r="F63" i="6"/>
  <c r="BA29" i="6"/>
  <c r="AQ29" i="6"/>
  <c r="AS29" i="6" s="1"/>
  <c r="AO29" i="6"/>
  <c r="AL29" i="6"/>
  <c r="AF29" i="6"/>
  <c r="L29" i="6"/>
  <c r="J29" i="6"/>
  <c r="F29" i="6"/>
  <c r="BA100" i="6"/>
  <c r="AQ100" i="6"/>
  <c r="AS100" i="6" s="1"/>
  <c r="AO100" i="6"/>
  <c r="AL100" i="6"/>
  <c r="AF100" i="6"/>
  <c r="L100" i="6"/>
  <c r="J100" i="6"/>
  <c r="F100" i="6"/>
  <c r="BA28" i="6"/>
  <c r="AQ28" i="6"/>
  <c r="AS28" i="6" s="1"/>
  <c r="AO28" i="6"/>
  <c r="AL28" i="6"/>
  <c r="AF28" i="6"/>
  <c r="L28" i="6"/>
  <c r="J28" i="6"/>
  <c r="F28" i="6"/>
  <c r="BA315" i="6"/>
  <c r="AQ315" i="6"/>
  <c r="AS315" i="6" s="1"/>
  <c r="AO315" i="6"/>
  <c r="AL315" i="6"/>
  <c r="AF315" i="6"/>
  <c r="L315" i="6"/>
  <c r="J315" i="6"/>
  <c r="F315" i="6"/>
  <c r="BA99" i="6"/>
  <c r="AQ99" i="6"/>
  <c r="AS99" i="6" s="1"/>
  <c r="AO99" i="6"/>
  <c r="AL99" i="6"/>
  <c r="AF99" i="6"/>
  <c r="L99" i="6"/>
  <c r="J99" i="6"/>
  <c r="F99" i="6"/>
  <c r="BA126" i="6"/>
  <c r="AQ126" i="6"/>
  <c r="AS126" i="6" s="1"/>
  <c r="AO126" i="6"/>
  <c r="AL126" i="6"/>
  <c r="L126" i="6"/>
  <c r="J126" i="6"/>
  <c r="F126" i="6"/>
  <c r="BA40" i="6"/>
  <c r="AY40" i="6"/>
  <c r="AQ40" i="6"/>
  <c r="AS40" i="6" s="1"/>
  <c r="AO40" i="6"/>
  <c r="AL40" i="6"/>
  <c r="AF40" i="6"/>
  <c r="L40" i="6"/>
  <c r="J40" i="6"/>
  <c r="F40" i="6"/>
  <c r="BA174" i="6"/>
  <c r="AQ174" i="6"/>
  <c r="AS174" i="6" s="1"/>
  <c r="AO174" i="6"/>
  <c r="AL174" i="6"/>
  <c r="L174" i="6"/>
  <c r="J174" i="6"/>
  <c r="F174" i="6"/>
  <c r="BA62" i="6"/>
  <c r="AY62" i="6"/>
  <c r="AQ62" i="6"/>
  <c r="AS62" i="6" s="1"/>
  <c r="AO62" i="6"/>
  <c r="AL62" i="6"/>
  <c r="AF62" i="6"/>
  <c r="L62" i="6"/>
  <c r="J62" i="6"/>
  <c r="F62" i="6"/>
  <c r="BA262" i="6"/>
  <c r="AQ262" i="6"/>
  <c r="AS262" i="6" s="1"/>
  <c r="AO262" i="6"/>
  <c r="AL262" i="6"/>
  <c r="L262" i="6"/>
  <c r="J262" i="6"/>
  <c r="F262" i="6"/>
  <c r="BA314" i="6"/>
  <c r="AQ314" i="6"/>
  <c r="AS314" i="6" s="1"/>
  <c r="AO314" i="6"/>
  <c r="AL314" i="6"/>
  <c r="L314" i="6"/>
  <c r="J314" i="6"/>
  <c r="F314" i="6"/>
  <c r="BA261" i="6"/>
  <c r="AQ261" i="6"/>
  <c r="AS261" i="6" s="1"/>
  <c r="AO261" i="6"/>
  <c r="AL261" i="6"/>
  <c r="AF261" i="6"/>
  <c r="L261" i="6"/>
  <c r="J261" i="6"/>
  <c r="F261" i="6"/>
  <c r="BA313" i="6"/>
  <c r="AQ313" i="6"/>
  <c r="AS313" i="6" s="1"/>
  <c r="AO313" i="6"/>
  <c r="AL313" i="6"/>
  <c r="L313" i="6"/>
  <c r="J313" i="6"/>
  <c r="F313" i="6"/>
  <c r="BA312" i="6"/>
  <c r="AQ312" i="6"/>
  <c r="AS312" i="6" s="1"/>
  <c r="AO312" i="6"/>
  <c r="AL312" i="6"/>
  <c r="AF312" i="6"/>
  <c r="L312" i="6"/>
  <c r="J312" i="6"/>
  <c r="F312" i="6"/>
  <c r="BA260" i="6"/>
  <c r="AQ260" i="6"/>
  <c r="AS260" i="6" s="1"/>
  <c r="AO260" i="6"/>
  <c r="AL260" i="6"/>
  <c r="AF260" i="6"/>
  <c r="L260" i="6"/>
  <c r="J260" i="6"/>
  <c r="F260" i="6"/>
  <c r="BA259" i="6"/>
  <c r="AQ259" i="6"/>
  <c r="AS259" i="6" s="1"/>
  <c r="AO259" i="6"/>
  <c r="AL259" i="6"/>
  <c r="AF259" i="6"/>
  <c r="L259" i="6"/>
  <c r="J259" i="6"/>
  <c r="F259" i="6"/>
  <c r="BA258" i="6"/>
  <c r="AQ258" i="6"/>
  <c r="AS258" i="6" s="1"/>
  <c r="AO258" i="6"/>
  <c r="AL258" i="6"/>
  <c r="AF258" i="6"/>
  <c r="L258" i="6"/>
  <c r="J258" i="6"/>
  <c r="F258" i="6"/>
  <c r="BA173" i="6"/>
  <c r="AQ173" i="6"/>
  <c r="AS173" i="6" s="1"/>
  <c r="AO173" i="6"/>
  <c r="AL173" i="6"/>
  <c r="AF173" i="6"/>
  <c r="L173" i="6"/>
  <c r="J173" i="6"/>
  <c r="F173" i="6"/>
  <c r="BA286" i="6"/>
  <c r="AQ286" i="6"/>
  <c r="AS286" i="6" s="1"/>
  <c r="AO286" i="6"/>
  <c r="AL286" i="6"/>
  <c r="AF286" i="6"/>
  <c r="L286" i="6"/>
  <c r="J286" i="6"/>
  <c r="F286" i="6"/>
  <c r="BA285" i="6"/>
  <c r="AQ285" i="6"/>
  <c r="AS285" i="6" s="1"/>
  <c r="AO285" i="6"/>
  <c r="AL285" i="6"/>
  <c r="AF285" i="6"/>
  <c r="L285" i="6"/>
  <c r="J285" i="6"/>
  <c r="F285" i="6"/>
  <c r="BA98" i="6"/>
  <c r="AQ98" i="6"/>
  <c r="AS98" i="6" s="1"/>
  <c r="AO98" i="6"/>
  <c r="AL98" i="6"/>
  <c r="AF98" i="6"/>
  <c r="L98" i="6"/>
  <c r="J98" i="6"/>
  <c r="F98" i="6"/>
  <c r="BA39" i="6"/>
  <c r="AQ39" i="6"/>
  <c r="AS39" i="6" s="1"/>
  <c r="AO39" i="6"/>
  <c r="AL39" i="6"/>
  <c r="AF39" i="6"/>
  <c r="L39" i="6"/>
  <c r="J39" i="6"/>
  <c r="F39" i="6"/>
  <c r="BA15" i="6"/>
  <c r="AQ15" i="6"/>
  <c r="AS15" i="6" s="1"/>
  <c r="AO15" i="6"/>
  <c r="AL15" i="6"/>
  <c r="AF15" i="6"/>
  <c r="L15" i="6"/>
  <c r="J15" i="6"/>
  <c r="F15" i="6"/>
  <c r="BA284" i="6"/>
  <c r="AQ284" i="6"/>
  <c r="AS284" i="6" s="1"/>
  <c r="AO284" i="6"/>
  <c r="AL284" i="6"/>
  <c r="AF284" i="6"/>
  <c r="L284" i="6"/>
  <c r="J284" i="6"/>
  <c r="F284" i="6"/>
  <c r="BA125" i="6"/>
  <c r="AQ125" i="6"/>
  <c r="AS125" i="6" s="1"/>
  <c r="AO125" i="6"/>
  <c r="AL125" i="6"/>
  <c r="AF125" i="6"/>
  <c r="L125" i="6"/>
  <c r="J125" i="6"/>
  <c r="F125" i="6"/>
  <c r="BA257" i="6"/>
  <c r="AQ257" i="6"/>
  <c r="AS257" i="6" s="1"/>
  <c r="AO257" i="6"/>
  <c r="AL257" i="6"/>
  <c r="AF257" i="6"/>
  <c r="L257" i="6"/>
  <c r="J257" i="6"/>
  <c r="F257" i="6"/>
  <c r="BA311" i="6"/>
  <c r="AQ311" i="6"/>
  <c r="AS311" i="6" s="1"/>
  <c r="AO311" i="6"/>
  <c r="AL311" i="6"/>
  <c r="AF311" i="6"/>
  <c r="L311" i="6"/>
  <c r="J311" i="6"/>
  <c r="F311" i="6"/>
  <c r="BA283" i="6"/>
  <c r="AQ283" i="6"/>
  <c r="AS283" i="6" s="1"/>
  <c r="AO283" i="6"/>
  <c r="AL283" i="6"/>
  <c r="AF283" i="6"/>
  <c r="L283" i="6"/>
  <c r="J283" i="6"/>
  <c r="F283" i="6"/>
  <c r="BA310" i="6"/>
  <c r="AQ310" i="6"/>
  <c r="AS310" i="6" s="1"/>
  <c r="AO310" i="6"/>
  <c r="AL310" i="6"/>
  <c r="AF310" i="6"/>
  <c r="L310" i="6"/>
  <c r="J310" i="6"/>
  <c r="F310" i="6"/>
  <c r="BA256" i="6"/>
  <c r="AQ256" i="6"/>
  <c r="AS256" i="6" s="1"/>
  <c r="AO256" i="6"/>
  <c r="AL256" i="6"/>
  <c r="AF256" i="6"/>
  <c r="L256" i="6"/>
  <c r="J256" i="6"/>
  <c r="F256" i="6"/>
  <c r="BA153" i="6"/>
  <c r="AQ153" i="6"/>
  <c r="AS153" i="6" s="1"/>
  <c r="AO153" i="6"/>
  <c r="AL153" i="6"/>
  <c r="AF153" i="6"/>
  <c r="L153" i="6"/>
  <c r="J153" i="6"/>
  <c r="F153" i="6"/>
  <c r="BA209" i="6"/>
  <c r="AQ209" i="6"/>
  <c r="AS209" i="6" s="1"/>
  <c r="AO209" i="6"/>
  <c r="AL209" i="6"/>
  <c r="AF209" i="6"/>
  <c r="L209" i="6"/>
  <c r="J209" i="6"/>
  <c r="F209" i="6"/>
  <c r="BA14" i="6"/>
  <c r="AQ14" i="6"/>
  <c r="AS14" i="6" s="1"/>
  <c r="AO14" i="6"/>
  <c r="AL14" i="6"/>
  <c r="AF14" i="6"/>
  <c r="L14" i="6"/>
  <c r="J14" i="6"/>
  <c r="F14" i="6"/>
  <c r="BA172" i="6"/>
  <c r="AQ172" i="6"/>
  <c r="AS172" i="6" s="1"/>
  <c r="AO172" i="6"/>
  <c r="AL172" i="6"/>
  <c r="AF172" i="6"/>
  <c r="L172" i="6"/>
  <c r="J172" i="6"/>
  <c r="F172" i="6"/>
  <c r="BA97" i="6"/>
  <c r="AQ97" i="6"/>
  <c r="AS97" i="6" s="1"/>
  <c r="AO97" i="6"/>
  <c r="AL97" i="6"/>
  <c r="AF97" i="6"/>
  <c r="L97" i="6"/>
  <c r="J97" i="6"/>
  <c r="F97" i="6"/>
  <c r="BA208" i="6"/>
  <c r="AQ208" i="6"/>
  <c r="AS208" i="6" s="1"/>
  <c r="AO208" i="6"/>
  <c r="AL208" i="6"/>
  <c r="AF208" i="6"/>
  <c r="L208" i="6"/>
  <c r="J208" i="6"/>
  <c r="F208" i="6"/>
  <c r="BA255" i="6"/>
  <c r="AQ255" i="6"/>
  <c r="AS255" i="6" s="1"/>
  <c r="AO255" i="6"/>
  <c r="AL255" i="6"/>
  <c r="AF255" i="6"/>
  <c r="L255" i="6"/>
  <c r="J255" i="6"/>
  <c r="F255" i="6"/>
  <c r="BA171" i="6"/>
  <c r="AQ171" i="6"/>
  <c r="AS171" i="6" s="1"/>
  <c r="AO171" i="6"/>
  <c r="AL171" i="6"/>
  <c r="AF171" i="6"/>
  <c r="L171" i="6"/>
  <c r="J171" i="6"/>
  <c r="F171" i="6"/>
  <c r="BA254" i="6"/>
  <c r="AQ254" i="6"/>
  <c r="AS254" i="6" s="1"/>
  <c r="AO254" i="6"/>
  <c r="AL254" i="6"/>
  <c r="AF254" i="6"/>
  <c r="L254" i="6"/>
  <c r="J254" i="6"/>
  <c r="F254" i="6"/>
  <c r="BA253" i="6"/>
  <c r="AQ253" i="6"/>
  <c r="AS253" i="6" s="1"/>
  <c r="AO253" i="6"/>
  <c r="AL253" i="6"/>
  <c r="AF253" i="6"/>
  <c r="L253" i="6"/>
  <c r="J253" i="6"/>
  <c r="F253" i="6"/>
  <c r="BA207" i="6"/>
  <c r="AQ207" i="6"/>
  <c r="AS207" i="6" s="1"/>
  <c r="AO207" i="6"/>
  <c r="AL207" i="6"/>
  <c r="L207" i="6"/>
  <c r="J207" i="6"/>
  <c r="F207" i="6"/>
  <c r="BA124" i="6"/>
  <c r="AQ124" i="6"/>
  <c r="AS124" i="6" s="1"/>
  <c r="AO124" i="6"/>
  <c r="AL124" i="6"/>
  <c r="AF124" i="6"/>
  <c r="L124" i="6"/>
  <c r="J124" i="6"/>
  <c r="F124" i="6"/>
  <c r="BA123" i="6"/>
  <c r="AQ123" i="6"/>
  <c r="AS123" i="6" s="1"/>
  <c r="AO123" i="6"/>
  <c r="AL123" i="6"/>
  <c r="AF123" i="6"/>
  <c r="L123" i="6"/>
  <c r="J123" i="6"/>
  <c r="F123" i="6"/>
  <c r="BA27" i="6"/>
  <c r="AQ27" i="6"/>
  <c r="AS27" i="6" s="1"/>
  <c r="AO27" i="6"/>
  <c r="AL27" i="6"/>
  <c r="AF27" i="6"/>
  <c r="L27" i="6"/>
  <c r="J27" i="6"/>
  <c r="F27" i="6"/>
  <c r="BA96" i="6"/>
  <c r="AQ96" i="6"/>
  <c r="AS96" i="6" s="1"/>
  <c r="AO96" i="6"/>
  <c r="AL96" i="6"/>
  <c r="AF96" i="6"/>
  <c r="L96" i="6"/>
  <c r="J96" i="6"/>
  <c r="F96" i="6"/>
  <c r="BA122" i="6"/>
  <c r="AQ122" i="6"/>
  <c r="AS122" i="6" s="1"/>
  <c r="AO122" i="6"/>
  <c r="AL122" i="6"/>
  <c r="AF122" i="6"/>
  <c r="L122" i="6"/>
  <c r="J122" i="6"/>
  <c r="F122" i="6"/>
  <c r="BA170" i="6"/>
  <c r="AQ170" i="6"/>
  <c r="AS170" i="6" s="1"/>
  <c r="AO170" i="6"/>
  <c r="AL170" i="6"/>
  <c r="AF170" i="6"/>
  <c r="L170" i="6"/>
  <c r="J170" i="6"/>
  <c r="F170" i="6"/>
  <c r="BA121" i="6"/>
  <c r="AQ121" i="6"/>
  <c r="AS121" i="6" s="1"/>
  <c r="AO121" i="6"/>
  <c r="AL121" i="6"/>
  <c r="AF121" i="6"/>
  <c r="L121" i="6"/>
  <c r="J121" i="6"/>
  <c r="F121" i="6"/>
  <c r="BA7" i="6"/>
  <c r="AQ7" i="6"/>
  <c r="AS7" i="6" s="1"/>
  <c r="AO7" i="6"/>
  <c r="AL7" i="6"/>
  <c r="AF7" i="6"/>
  <c r="L7" i="6"/>
  <c r="J7" i="6"/>
  <c r="F7" i="6"/>
  <c r="BA223" i="6"/>
  <c r="AQ223" i="6"/>
  <c r="AS223" i="6" s="1"/>
  <c r="AO223" i="6"/>
  <c r="AL223" i="6"/>
  <c r="AF223" i="6"/>
  <c r="L223" i="6"/>
  <c r="J223" i="6"/>
  <c r="F223" i="6"/>
  <c r="BA61" i="6"/>
  <c r="AQ61" i="6"/>
  <c r="AS61" i="6" s="1"/>
  <c r="AO61" i="6"/>
  <c r="AL61" i="6"/>
  <c r="AF61" i="6"/>
  <c r="L61" i="6"/>
  <c r="J61" i="6"/>
  <c r="F61" i="6"/>
  <c r="BA206" i="6"/>
  <c r="AQ206" i="6"/>
  <c r="AS206" i="6" s="1"/>
  <c r="AO206" i="6"/>
  <c r="AL206" i="6"/>
  <c r="AF206" i="6"/>
  <c r="L206" i="6"/>
  <c r="J206" i="6"/>
  <c r="F206" i="6"/>
  <c r="BA309" i="6"/>
  <c r="AQ309" i="6"/>
  <c r="AS309" i="6" s="1"/>
  <c r="AO309" i="6"/>
  <c r="AL309" i="6"/>
  <c r="AF309" i="6"/>
  <c r="L309" i="6"/>
  <c r="J309" i="6"/>
  <c r="F309" i="6"/>
  <c r="BA152" i="6"/>
  <c r="AQ152" i="6"/>
  <c r="AS152" i="6" s="1"/>
  <c r="AO152" i="6"/>
  <c r="AL152" i="6"/>
  <c r="AF152" i="6"/>
  <c r="L152" i="6"/>
  <c r="J152" i="6"/>
  <c r="F152" i="6"/>
  <c r="BA308" i="6"/>
  <c r="AQ308" i="6"/>
  <c r="AS308" i="6" s="1"/>
  <c r="AO308" i="6"/>
  <c r="AL308" i="6"/>
  <c r="L308" i="6"/>
  <c r="J308" i="6"/>
  <c r="F308" i="6"/>
  <c r="BA95" i="6"/>
  <c r="AQ95" i="6"/>
  <c r="AS95" i="6" s="1"/>
  <c r="AO95" i="6"/>
  <c r="AL95" i="6"/>
  <c r="AF95" i="6"/>
  <c r="L95" i="6"/>
  <c r="J95" i="6"/>
  <c r="F95" i="6"/>
  <c r="BA252" i="6"/>
  <c r="AQ252" i="6"/>
  <c r="AS252" i="6" s="1"/>
  <c r="AO252" i="6"/>
  <c r="AL252" i="6"/>
  <c r="AF252" i="6"/>
  <c r="L252" i="6"/>
  <c r="J252" i="6"/>
  <c r="F252" i="6"/>
  <c r="BA94" i="6"/>
  <c r="AQ94" i="6"/>
  <c r="AS94" i="6" s="1"/>
  <c r="AO94" i="6"/>
  <c r="AL94" i="6"/>
  <c r="AF94" i="6"/>
  <c r="L94" i="6"/>
  <c r="J94" i="6"/>
  <c r="F94" i="6"/>
  <c r="BA8" i="6"/>
  <c r="AQ8" i="6"/>
  <c r="AS8" i="6" s="1"/>
  <c r="AO8" i="6"/>
  <c r="AL8" i="6"/>
  <c r="AF8" i="6"/>
  <c r="L8" i="6"/>
  <c r="J8" i="6"/>
  <c r="F8" i="6"/>
  <c r="BA205" i="6"/>
  <c r="AQ205" i="6"/>
  <c r="AS205" i="6" s="1"/>
  <c r="AO205" i="6"/>
  <c r="AL205" i="6"/>
  <c r="AF205" i="6"/>
  <c r="L205" i="6"/>
  <c r="J205" i="6"/>
  <c r="F205" i="6"/>
  <c r="BA282" i="6"/>
  <c r="AQ282" i="6"/>
  <c r="AS282" i="6" s="1"/>
  <c r="AO282" i="6"/>
  <c r="AL282" i="6"/>
  <c r="L282" i="6"/>
  <c r="J282" i="6"/>
  <c r="F282" i="6"/>
  <c r="BA251" i="6"/>
  <c r="AQ251" i="6"/>
  <c r="AS251" i="6" s="1"/>
  <c r="AO251" i="6"/>
  <c r="AL251" i="6"/>
  <c r="AF251" i="6"/>
  <c r="L251" i="6"/>
  <c r="J251" i="6"/>
  <c r="F251" i="6"/>
  <c r="BA281" i="6"/>
  <c r="AQ281" i="6"/>
  <c r="AS281" i="6" s="1"/>
  <c r="AO281" i="6"/>
  <c r="AL281" i="6"/>
  <c r="AF281" i="6"/>
  <c r="L281" i="6"/>
  <c r="J281" i="6"/>
  <c r="F281" i="6"/>
  <c r="BA151" i="6"/>
  <c r="AQ151" i="6"/>
  <c r="AS151" i="6" s="1"/>
  <c r="AO151" i="6"/>
  <c r="AL151" i="6"/>
  <c r="AF151" i="6"/>
  <c r="L151" i="6"/>
  <c r="J151" i="6"/>
  <c r="F151" i="6"/>
  <c r="BA250" i="6"/>
  <c r="AQ250" i="6"/>
  <c r="AS250" i="6" s="1"/>
  <c r="AO250" i="6"/>
  <c r="AL250" i="6"/>
  <c r="AF250" i="6"/>
  <c r="L250" i="6"/>
  <c r="J250" i="6"/>
  <c r="F250" i="6"/>
  <c r="BA169" i="6"/>
  <c r="AQ169" i="6"/>
  <c r="AS169" i="6" s="1"/>
  <c r="AO169" i="6"/>
  <c r="AL169" i="6"/>
  <c r="L169" i="6"/>
  <c r="J169" i="6"/>
  <c r="F169" i="6"/>
  <c r="BA60" i="6"/>
  <c r="AQ60" i="6"/>
  <c r="AS60" i="6" s="1"/>
  <c r="AO60" i="6"/>
  <c r="AL60" i="6"/>
  <c r="AF60" i="6"/>
  <c r="L60" i="6"/>
  <c r="J60" i="6"/>
  <c r="F60" i="6"/>
  <c r="BA168" i="6"/>
  <c r="AQ168" i="6"/>
  <c r="AS168" i="6" s="1"/>
  <c r="AO168" i="6"/>
  <c r="AL168" i="6"/>
  <c r="AF168" i="6"/>
  <c r="L168" i="6"/>
  <c r="J168" i="6"/>
  <c r="F168" i="6"/>
  <c r="BA249" i="6"/>
  <c r="AQ249" i="6"/>
  <c r="AS249" i="6" s="1"/>
  <c r="AO249" i="6"/>
  <c r="AL249" i="6"/>
  <c r="AF249" i="6"/>
  <c r="L249" i="6"/>
  <c r="J249" i="6"/>
  <c r="F249" i="6"/>
  <c r="BA248" i="6"/>
  <c r="AQ248" i="6"/>
  <c r="AS248" i="6" s="1"/>
  <c r="AO248" i="6"/>
  <c r="AL248" i="6"/>
  <c r="L248" i="6"/>
  <c r="J248" i="6"/>
  <c r="F248" i="6"/>
  <c r="BA167" i="6"/>
  <c r="AQ167" i="6"/>
  <c r="AS167" i="6" s="1"/>
  <c r="AO167" i="6"/>
  <c r="AL167" i="6"/>
  <c r="AF167" i="6"/>
  <c r="L167" i="6"/>
  <c r="J167" i="6"/>
  <c r="F167" i="6"/>
  <c r="BA166" i="6"/>
  <c r="AQ166" i="6"/>
  <c r="AS166" i="6" s="1"/>
  <c r="AO166" i="6"/>
  <c r="AL166" i="6"/>
  <c r="L166" i="6"/>
  <c r="J166" i="6"/>
  <c r="F166" i="6"/>
  <c r="BA247" i="6"/>
  <c r="AQ247" i="6"/>
  <c r="AS247" i="6" s="1"/>
  <c r="AO247" i="6"/>
  <c r="AL247" i="6"/>
  <c r="AF247" i="6"/>
  <c r="L247" i="6"/>
  <c r="J247" i="6"/>
  <c r="F247" i="6"/>
  <c r="BA150" i="6"/>
  <c r="AQ150" i="6"/>
  <c r="AS150" i="6" s="1"/>
  <c r="AO150" i="6"/>
  <c r="AL150" i="6"/>
  <c r="L150" i="6"/>
  <c r="J150" i="6"/>
  <c r="F150" i="6"/>
  <c r="BA280" i="6"/>
  <c r="AQ280" i="6"/>
  <c r="AS280" i="6" s="1"/>
  <c r="AO280" i="6"/>
  <c r="AL280" i="6"/>
  <c r="L280" i="6"/>
  <c r="J280" i="6"/>
  <c r="F280" i="6"/>
  <c r="BA279" i="6"/>
  <c r="AQ279" i="6"/>
  <c r="AS279" i="6" s="1"/>
  <c r="AO279" i="6"/>
  <c r="AL279" i="6"/>
  <c r="AF279" i="6"/>
  <c r="L279" i="6"/>
  <c r="J279" i="6"/>
  <c r="F279" i="6"/>
  <c r="BA278" i="6"/>
  <c r="AQ278" i="6"/>
  <c r="AS278" i="6" s="1"/>
  <c r="AO278" i="6"/>
  <c r="AL278" i="6"/>
  <c r="AF278" i="6"/>
  <c r="L278" i="6"/>
  <c r="J278" i="6"/>
  <c r="F278" i="6"/>
  <c r="BA307" i="6"/>
  <c r="AQ307" i="6"/>
  <c r="AS307" i="6" s="1"/>
  <c r="AO307" i="6"/>
  <c r="AL307" i="6"/>
  <c r="AF307" i="6"/>
  <c r="L307" i="6"/>
  <c r="J307" i="6"/>
  <c r="F307" i="6"/>
  <c r="BA290" i="6"/>
  <c r="AQ290" i="6"/>
  <c r="AS290" i="6" s="1"/>
  <c r="AO290" i="6"/>
  <c r="AL290" i="6"/>
  <c r="AF290" i="6"/>
  <c r="L290" i="6"/>
  <c r="J290" i="6"/>
  <c r="F290" i="6"/>
  <c r="BA204" i="6"/>
  <c r="AQ204" i="6"/>
  <c r="AS204" i="6" s="1"/>
  <c r="AO204" i="6"/>
  <c r="AL204" i="6"/>
  <c r="AF204" i="6"/>
  <c r="L204" i="6"/>
  <c r="J204" i="6"/>
  <c r="F204" i="6"/>
  <c r="BA59" i="6"/>
  <c r="AQ59" i="6"/>
  <c r="AS59" i="6" s="1"/>
  <c r="AO59" i="6"/>
  <c r="AL59" i="6"/>
  <c r="AF59" i="6"/>
  <c r="L59" i="6"/>
  <c r="J59" i="6"/>
  <c r="F59" i="6"/>
  <c r="BA277" i="6"/>
  <c r="AQ277" i="6"/>
  <c r="AS277" i="6" s="1"/>
  <c r="AO277" i="6"/>
  <c r="AL277" i="6"/>
  <c r="AF277" i="6"/>
  <c r="L277" i="6"/>
  <c r="J277" i="6"/>
  <c r="F277" i="6"/>
  <c r="BA246" i="6"/>
  <c r="AQ246" i="6"/>
  <c r="AS246" i="6" s="1"/>
  <c r="AO246" i="6"/>
  <c r="AL246" i="6"/>
  <c r="AF246" i="6"/>
  <c r="L246" i="6"/>
  <c r="J246" i="6"/>
  <c r="F246" i="6"/>
  <c r="BA245" i="6"/>
  <c r="AQ245" i="6"/>
  <c r="AS245" i="6" s="1"/>
  <c r="AO245" i="6"/>
  <c r="AL245" i="6"/>
  <c r="AF245" i="6"/>
  <c r="L245" i="6"/>
  <c r="J245" i="6"/>
  <c r="F245" i="6"/>
  <c r="BA244" i="6"/>
  <c r="AQ244" i="6"/>
  <c r="AS244" i="6" s="1"/>
  <c r="AO244" i="6"/>
  <c r="AL244" i="6"/>
  <c r="AF244" i="6"/>
  <c r="L244" i="6"/>
  <c r="J244" i="6"/>
  <c r="F244" i="6"/>
  <c r="BA93" i="6"/>
  <c r="AQ93" i="6"/>
  <c r="AS93" i="6" s="1"/>
  <c r="AO93" i="6"/>
  <c r="AL93" i="6"/>
  <c r="AF93" i="6"/>
  <c r="L93" i="6"/>
  <c r="J93" i="6"/>
  <c r="F93" i="6"/>
  <c r="BA92" i="6"/>
  <c r="AY92" i="6"/>
  <c r="AQ92" i="6"/>
  <c r="AS92" i="6" s="1"/>
  <c r="AO92" i="6"/>
  <c r="AL92" i="6"/>
  <c r="AF92" i="6"/>
  <c r="L92" i="6"/>
  <c r="J92" i="6"/>
  <c r="F92" i="6"/>
  <c r="BA26" i="6"/>
  <c r="AQ26" i="6"/>
  <c r="AS26" i="6" s="1"/>
  <c r="AO26" i="6"/>
  <c r="AL26" i="6"/>
  <c r="AF26" i="6"/>
  <c r="L26" i="6"/>
  <c r="J26" i="6"/>
  <c r="F26" i="6"/>
  <c r="BA203" i="6"/>
  <c r="AQ203" i="6"/>
  <c r="AS203" i="6" s="1"/>
  <c r="AO203" i="6"/>
  <c r="AL203" i="6"/>
  <c r="AF203" i="6"/>
  <c r="L203" i="6"/>
  <c r="J203" i="6"/>
  <c r="F203" i="6"/>
  <c r="BA11" i="6"/>
  <c r="AQ11" i="6"/>
  <c r="AS11" i="6" s="1"/>
  <c r="AO11" i="6"/>
  <c r="AL11" i="6"/>
  <c r="AF11" i="6"/>
  <c r="L11" i="6"/>
  <c r="J11" i="6"/>
  <c r="F11" i="6"/>
  <c r="BA38" i="6"/>
  <c r="AQ38" i="6"/>
  <c r="AS38" i="6" s="1"/>
  <c r="AO38" i="6"/>
  <c r="AL38" i="6"/>
  <c r="AF38" i="6"/>
  <c r="L38" i="6"/>
  <c r="J38" i="6"/>
  <c r="F38" i="6"/>
  <c r="BA58" i="6"/>
  <c r="AQ58" i="6"/>
  <c r="AS58" i="6" s="1"/>
  <c r="AO58" i="6"/>
  <c r="AL58" i="6"/>
  <c r="AF58" i="6"/>
  <c r="L58" i="6"/>
  <c r="J58" i="6"/>
  <c r="F58" i="6"/>
  <c r="BA243" i="6"/>
  <c r="AQ243" i="6"/>
  <c r="AS243" i="6" s="1"/>
  <c r="AO243" i="6"/>
  <c r="AL243" i="6"/>
  <c r="AF243" i="6"/>
  <c r="L243" i="6"/>
  <c r="J243" i="6"/>
  <c r="F243" i="6"/>
  <c r="BA306" i="6"/>
  <c r="AQ306" i="6"/>
  <c r="AS306" i="6" s="1"/>
  <c r="AO306" i="6"/>
  <c r="AL306" i="6"/>
  <c r="AF306" i="6"/>
  <c r="L306" i="6"/>
  <c r="J306" i="6"/>
  <c r="F306" i="6"/>
  <c r="BA276" i="6"/>
  <c r="AQ276" i="6"/>
  <c r="AS276" i="6" s="1"/>
  <c r="AO276" i="6"/>
  <c r="AL276" i="6"/>
  <c r="AF276" i="6"/>
  <c r="L276" i="6"/>
  <c r="J276" i="6"/>
  <c r="F276" i="6"/>
  <c r="BA57" i="6"/>
  <c r="AQ57" i="6"/>
  <c r="AS57" i="6" s="1"/>
  <c r="AO57" i="6"/>
  <c r="AL57" i="6"/>
  <c r="AF57" i="6"/>
  <c r="L57" i="6"/>
  <c r="J57" i="6"/>
  <c r="F57" i="6"/>
  <c r="BA149" i="6"/>
  <c r="AY149" i="6"/>
  <c r="AQ149" i="6"/>
  <c r="AS149" i="6" s="1"/>
  <c r="AO149" i="6"/>
  <c r="AL149" i="6"/>
  <c r="AF149" i="6"/>
  <c r="L149" i="6"/>
  <c r="J149" i="6"/>
  <c r="F149" i="6"/>
  <c r="BA37" i="6"/>
  <c r="AY37" i="6"/>
  <c r="AQ37" i="6"/>
  <c r="AS37" i="6" s="1"/>
  <c r="AO37" i="6"/>
  <c r="AL37" i="6"/>
  <c r="AF37" i="6"/>
  <c r="L37" i="6"/>
  <c r="J37" i="6"/>
  <c r="F37" i="6"/>
  <c r="BA202" i="6"/>
  <c r="AQ202" i="6"/>
  <c r="AS202" i="6" s="1"/>
  <c r="AO202" i="6"/>
  <c r="AL202" i="6"/>
  <c r="AF202" i="6"/>
  <c r="L202" i="6"/>
  <c r="J202" i="6"/>
  <c r="F202" i="6"/>
  <c r="BA201" i="6"/>
  <c r="AQ201" i="6"/>
  <c r="AS201" i="6" s="1"/>
  <c r="AO201" i="6"/>
  <c r="AL201" i="6"/>
  <c r="AF201" i="6"/>
  <c r="L201" i="6"/>
  <c r="J201" i="6"/>
  <c r="F201" i="6"/>
  <c r="BA120" i="6"/>
  <c r="AQ120" i="6"/>
  <c r="AS120" i="6" s="1"/>
  <c r="AO120" i="6"/>
  <c r="AL120" i="6"/>
  <c r="AF120" i="6"/>
  <c r="L120" i="6"/>
  <c r="J120" i="6"/>
  <c r="F120" i="6"/>
  <c r="BA242" i="6"/>
  <c r="AQ242" i="6"/>
  <c r="AS242" i="6" s="1"/>
  <c r="AO242" i="6"/>
  <c r="AL242" i="6"/>
  <c r="AF242" i="6"/>
  <c r="L242" i="6"/>
  <c r="J242" i="6"/>
  <c r="F242" i="6"/>
  <c r="BA200" i="6"/>
  <c r="AQ200" i="6"/>
  <c r="AS200" i="6" s="1"/>
  <c r="AO200" i="6"/>
  <c r="AL200" i="6"/>
  <c r="AF200" i="6"/>
  <c r="L200" i="6"/>
  <c r="J200" i="6"/>
  <c r="F200" i="6"/>
  <c r="BA241" i="6"/>
  <c r="AQ241" i="6"/>
  <c r="AS241" i="6" s="1"/>
  <c r="AO241" i="6"/>
  <c r="AL241" i="6"/>
  <c r="AF241" i="6"/>
  <c r="L241" i="6"/>
  <c r="J241" i="6"/>
  <c r="F241" i="6"/>
  <c r="BA222" i="6"/>
  <c r="AQ222" i="6"/>
  <c r="AS222" i="6" s="1"/>
  <c r="AO222" i="6"/>
  <c r="AL222" i="6"/>
  <c r="AF222" i="6"/>
  <c r="L222" i="6"/>
  <c r="J222" i="6"/>
  <c r="F222" i="6"/>
  <c r="BA268" i="6"/>
  <c r="AQ268" i="6"/>
  <c r="AS268" i="6" s="1"/>
  <c r="AO268" i="6"/>
  <c r="AL268" i="6"/>
  <c r="AF268" i="6"/>
  <c r="L268" i="6"/>
  <c r="J268" i="6"/>
  <c r="F268" i="6"/>
  <c r="BA165" i="6"/>
  <c r="AQ165" i="6"/>
  <c r="AS165" i="6" s="1"/>
  <c r="AO165" i="6"/>
  <c r="AL165" i="6"/>
  <c r="L165" i="6"/>
  <c r="J165" i="6"/>
  <c r="F165" i="6"/>
  <c r="BA119" i="6"/>
  <c r="AQ119" i="6"/>
  <c r="AS119" i="6" s="1"/>
  <c r="AO119" i="6"/>
  <c r="AL119" i="6"/>
  <c r="AF119" i="6"/>
  <c r="L119" i="6"/>
  <c r="J119" i="6"/>
  <c r="F119" i="6"/>
  <c r="BA199" i="6"/>
  <c r="AQ199" i="6"/>
  <c r="AS199" i="6" s="1"/>
  <c r="AO199" i="6"/>
  <c r="AL199" i="6"/>
  <c r="AF199" i="6"/>
  <c r="L199" i="6"/>
  <c r="J199" i="6"/>
  <c r="F199" i="6"/>
  <c r="BA240" i="6"/>
  <c r="AQ240" i="6"/>
  <c r="AS240" i="6" s="1"/>
  <c r="AO240" i="6"/>
  <c r="AL240" i="6"/>
  <c r="AF240" i="6"/>
  <c r="L240" i="6"/>
  <c r="J240" i="6"/>
  <c r="F240" i="6"/>
  <c r="BA239" i="6"/>
  <c r="AQ239" i="6"/>
  <c r="AS239" i="6" s="1"/>
  <c r="AO239" i="6"/>
  <c r="AL239" i="6"/>
  <c r="AF239" i="6"/>
  <c r="L239" i="6"/>
  <c r="J239" i="6"/>
  <c r="F239" i="6"/>
  <c r="BA305" i="6"/>
  <c r="AQ305" i="6"/>
  <c r="AS305" i="6" s="1"/>
  <c r="AO305" i="6"/>
  <c r="AL305" i="6"/>
  <c r="AF305" i="6"/>
  <c r="L305" i="6"/>
  <c r="J305" i="6"/>
  <c r="F305" i="6"/>
  <c r="BA148" i="6"/>
  <c r="AQ148" i="6"/>
  <c r="AS148" i="6" s="1"/>
  <c r="AO148" i="6"/>
  <c r="AL148" i="6"/>
  <c r="AF148" i="6"/>
  <c r="L148" i="6"/>
  <c r="J148" i="6"/>
  <c r="F148" i="6"/>
  <c r="BA91" i="6"/>
  <c r="AQ91" i="6"/>
  <c r="AS91" i="6" s="1"/>
  <c r="AO91" i="6"/>
  <c r="AL91" i="6"/>
  <c r="AF91" i="6"/>
  <c r="L91" i="6"/>
  <c r="J91" i="6"/>
  <c r="F91" i="6"/>
  <c r="BA238" i="6"/>
  <c r="AQ238" i="6"/>
  <c r="AS238" i="6" s="1"/>
  <c r="AO238" i="6"/>
  <c r="AL238" i="6"/>
  <c r="AF238" i="6"/>
  <c r="L238" i="6"/>
  <c r="J238" i="6"/>
  <c r="F238" i="6"/>
  <c r="BA147" i="6"/>
  <c r="AQ147" i="6"/>
  <c r="AS147" i="6" s="1"/>
  <c r="AO147" i="6"/>
  <c r="AL147" i="6"/>
  <c r="AF147" i="6"/>
  <c r="L147" i="6"/>
  <c r="J147" i="6"/>
  <c r="F147" i="6"/>
  <c r="BA90" i="6"/>
  <c r="AQ90" i="6"/>
  <c r="AS90" i="6" s="1"/>
  <c r="AO90" i="6"/>
  <c r="AL90" i="6"/>
  <c r="AF90" i="6"/>
  <c r="L90" i="6"/>
  <c r="J90" i="6"/>
  <c r="F90" i="6"/>
  <c r="BA146" i="6"/>
  <c r="AQ146" i="6"/>
  <c r="AS146" i="6" s="1"/>
  <c r="AO146" i="6"/>
  <c r="AL146" i="6"/>
  <c r="AF146" i="6"/>
  <c r="L146" i="6"/>
  <c r="J146" i="6"/>
  <c r="F146" i="6"/>
  <c r="BA198" i="6"/>
  <c r="AQ198" i="6"/>
  <c r="AS198" i="6" s="1"/>
  <c r="AO198" i="6"/>
  <c r="AL198" i="6"/>
  <c r="AF198" i="6"/>
  <c r="L198" i="6"/>
  <c r="J198" i="6"/>
  <c r="F198" i="6"/>
  <c r="BA197" i="6"/>
  <c r="AQ197" i="6"/>
  <c r="AS197" i="6" s="1"/>
  <c r="AO197" i="6"/>
  <c r="AL197" i="6"/>
  <c r="AF197" i="6"/>
  <c r="L197" i="6"/>
  <c r="J197" i="6"/>
  <c r="F197" i="6"/>
  <c r="BA237" i="6"/>
  <c r="AQ237" i="6"/>
  <c r="AS237" i="6" s="1"/>
  <c r="AO237" i="6"/>
  <c r="AL237" i="6"/>
  <c r="AF237" i="6"/>
  <c r="L237" i="6"/>
  <c r="J237" i="6"/>
  <c r="F237" i="6"/>
  <c r="BA89" i="6"/>
  <c r="AQ89" i="6"/>
  <c r="AS89" i="6" s="1"/>
  <c r="AO89" i="6"/>
  <c r="AL89" i="6"/>
  <c r="AF89" i="6"/>
  <c r="L89" i="6"/>
  <c r="J89" i="6"/>
  <c r="F89" i="6"/>
  <c r="BA88" i="6"/>
  <c r="AQ88" i="6"/>
  <c r="AS88" i="6" s="1"/>
  <c r="AO88" i="6"/>
  <c r="AL88" i="6"/>
  <c r="AF88" i="6"/>
  <c r="L88" i="6"/>
  <c r="J88" i="6"/>
  <c r="F88" i="6"/>
  <c r="BA145" i="6"/>
  <c r="AQ145" i="6"/>
  <c r="AS145" i="6" s="1"/>
  <c r="AO145" i="6"/>
  <c r="AL145" i="6"/>
  <c r="AF145" i="6"/>
  <c r="L145" i="6"/>
  <c r="J145" i="6"/>
  <c r="F145" i="6"/>
  <c r="BA221" i="6"/>
  <c r="AQ221" i="6"/>
  <c r="AS221" i="6" s="1"/>
  <c r="AO221" i="6"/>
  <c r="AL221" i="6"/>
  <c r="L221" i="6"/>
  <c r="J221" i="6"/>
  <c r="F221" i="6"/>
  <c r="BA267" i="6"/>
  <c r="AQ267" i="6"/>
  <c r="AS267" i="6" s="1"/>
  <c r="AO267" i="6"/>
  <c r="AL267" i="6"/>
  <c r="L267" i="6"/>
  <c r="J267" i="6"/>
  <c r="F267" i="6"/>
  <c r="BA87" i="6"/>
  <c r="AY87" i="6"/>
  <c r="AQ87" i="6"/>
  <c r="AS87" i="6" s="1"/>
  <c r="AO87" i="6"/>
  <c r="AL87" i="6"/>
  <c r="AF87" i="6"/>
  <c r="L87" i="6"/>
  <c r="J87" i="6"/>
  <c r="F87" i="6"/>
  <c r="BA196" i="6"/>
  <c r="AY196" i="6"/>
  <c r="AQ196" i="6"/>
  <c r="AS196" i="6" s="1"/>
  <c r="AO196" i="6"/>
  <c r="AL196" i="6"/>
  <c r="AF196" i="6"/>
  <c r="L196" i="6"/>
  <c r="J196" i="6"/>
  <c r="F196" i="6"/>
  <c r="BA118" i="6"/>
  <c r="AQ118" i="6"/>
  <c r="AS118" i="6" s="1"/>
  <c r="AO118" i="6"/>
  <c r="AL118" i="6"/>
  <c r="AF118" i="6"/>
  <c r="L118" i="6"/>
  <c r="J118" i="6"/>
  <c r="F118" i="6"/>
  <c r="BA36" i="6"/>
  <c r="AY36" i="6"/>
  <c r="AQ36" i="6"/>
  <c r="AS36" i="6" s="1"/>
  <c r="AO36" i="6"/>
  <c r="AL36" i="6"/>
  <c r="AF36" i="6"/>
  <c r="L36" i="6"/>
  <c r="J36" i="6"/>
  <c r="F36" i="6"/>
  <c r="BA304" i="6"/>
  <c r="AQ304" i="6"/>
  <c r="AS304" i="6" s="1"/>
  <c r="AO304" i="6"/>
  <c r="AL304" i="6"/>
  <c r="AF304" i="6"/>
  <c r="L304" i="6"/>
  <c r="J304" i="6"/>
  <c r="F304" i="6"/>
  <c r="BA303" i="6"/>
  <c r="AQ303" i="6"/>
  <c r="AS303" i="6" s="1"/>
  <c r="AO303" i="6"/>
  <c r="AL303" i="6"/>
  <c r="L303" i="6"/>
  <c r="J303" i="6"/>
  <c r="F303" i="6"/>
  <c r="BA319" i="6"/>
  <c r="AQ319" i="6"/>
  <c r="AS319" i="6" s="1"/>
  <c r="AO319" i="6"/>
  <c r="AL319" i="6"/>
  <c r="AF319" i="6"/>
  <c r="L319" i="6"/>
  <c r="J319" i="6"/>
  <c r="F319" i="6"/>
  <c r="BA236" i="6"/>
  <c r="AY236" i="6"/>
  <c r="AQ236" i="6"/>
  <c r="AS236" i="6" s="1"/>
  <c r="AO236" i="6"/>
  <c r="AL236" i="6"/>
  <c r="AF236" i="6"/>
  <c r="L236" i="6"/>
  <c r="J236" i="6"/>
  <c r="F236" i="6"/>
  <c r="BA275" i="6"/>
  <c r="AY275" i="6"/>
  <c r="AQ275" i="6"/>
  <c r="AS275" i="6" s="1"/>
  <c r="AO275" i="6"/>
  <c r="AL275" i="6"/>
  <c r="AF275" i="6"/>
  <c r="L275" i="6"/>
  <c r="J275" i="6"/>
  <c r="F275" i="6"/>
  <c r="BA220" i="6"/>
  <c r="AQ220" i="6"/>
  <c r="AS220" i="6" s="1"/>
  <c r="AO220" i="6"/>
  <c r="AL220" i="6"/>
  <c r="L220" i="6"/>
  <c r="J220" i="6"/>
  <c r="F220" i="6"/>
  <c r="BA144" i="6"/>
  <c r="AQ144" i="6"/>
  <c r="AS144" i="6" s="1"/>
  <c r="AO144" i="6"/>
  <c r="AL144" i="6"/>
  <c r="AF144" i="6"/>
  <c r="L144" i="6"/>
  <c r="J144" i="6"/>
  <c r="F144" i="6"/>
  <c r="BA56" i="6"/>
  <c r="AQ56" i="6"/>
  <c r="AS56" i="6" s="1"/>
  <c r="AO56" i="6"/>
  <c r="AL56" i="6"/>
  <c r="AF56" i="6"/>
  <c r="L56" i="6"/>
  <c r="J56" i="6"/>
  <c r="F56" i="6"/>
  <c r="BA55" i="6"/>
  <c r="AQ55" i="6"/>
  <c r="AS55" i="6" s="1"/>
  <c r="AO55" i="6"/>
  <c r="AL55" i="6"/>
  <c r="AF55" i="6"/>
  <c r="L55" i="6"/>
  <c r="J55" i="6"/>
  <c r="F55" i="6"/>
  <c r="BA25" i="6"/>
  <c r="AQ25" i="6"/>
  <c r="AS25" i="6" s="1"/>
  <c r="AO25" i="6"/>
  <c r="AL25" i="6"/>
  <c r="AF25" i="6"/>
  <c r="L25" i="6"/>
  <c r="J25" i="6"/>
  <c r="F25" i="6"/>
  <c r="BA86" i="6"/>
  <c r="AQ86" i="6"/>
  <c r="AS86" i="6" s="1"/>
  <c r="AO86" i="6"/>
  <c r="AL86" i="6"/>
  <c r="AF86" i="6"/>
  <c r="L86" i="6"/>
  <c r="J86" i="6"/>
  <c r="F86" i="6"/>
  <c r="BA54" i="6"/>
  <c r="AQ54" i="6"/>
  <c r="AS54" i="6" s="1"/>
  <c r="AO54" i="6"/>
  <c r="AL54" i="6"/>
  <c r="AF54" i="6"/>
  <c r="L54" i="6"/>
  <c r="J54" i="6"/>
  <c r="F54" i="6"/>
  <c r="BA164" i="6"/>
  <c r="AQ164" i="6"/>
  <c r="AS164" i="6" s="1"/>
  <c r="AO164" i="6"/>
  <c r="AL164" i="6"/>
  <c r="L164" i="6"/>
  <c r="J164" i="6"/>
  <c r="F164" i="6"/>
  <c r="BA24" i="6"/>
  <c r="AQ24" i="6"/>
  <c r="AS24" i="6" s="1"/>
  <c r="AO24" i="6"/>
  <c r="AL24" i="6"/>
  <c r="AF24" i="6"/>
  <c r="L24" i="6"/>
  <c r="J24" i="6"/>
  <c r="F24" i="6"/>
  <c r="BA23" i="6"/>
  <c r="AQ23" i="6"/>
  <c r="AS23" i="6" s="1"/>
  <c r="AO23" i="6"/>
  <c r="AL23" i="6"/>
  <c r="AF23" i="6"/>
  <c r="L23" i="6"/>
  <c r="J23" i="6"/>
  <c r="F23" i="6"/>
  <c r="BA53" i="6"/>
  <c r="AQ53" i="6"/>
  <c r="AS53" i="6" s="1"/>
  <c r="AO53" i="6"/>
  <c r="AL53" i="6"/>
  <c r="AF53" i="6"/>
  <c r="L53" i="6"/>
  <c r="J53" i="6"/>
  <c r="F53" i="6"/>
  <c r="BA85" i="6"/>
  <c r="AQ85" i="6"/>
  <c r="AS85" i="6" s="1"/>
  <c r="AO85" i="6"/>
  <c r="AL85" i="6"/>
  <c r="AF85" i="6"/>
  <c r="L85" i="6"/>
  <c r="J85" i="6"/>
  <c r="F85" i="6"/>
  <c r="BA195" i="6"/>
  <c r="AQ195" i="6"/>
  <c r="AS195" i="6" s="1"/>
  <c r="AO195" i="6"/>
  <c r="AL195" i="6"/>
  <c r="AF195" i="6"/>
  <c r="L195" i="6"/>
  <c r="J195" i="6"/>
  <c r="F195" i="6"/>
  <c r="BA143" i="6"/>
  <c r="AQ143" i="6"/>
  <c r="AS143" i="6" s="1"/>
  <c r="AO143" i="6"/>
  <c r="AL143" i="6"/>
  <c r="AF143" i="6"/>
  <c r="L143" i="6"/>
  <c r="J143" i="6"/>
  <c r="F143" i="6"/>
  <c r="BA194" i="6"/>
  <c r="AQ194" i="6"/>
  <c r="AS194" i="6" s="1"/>
  <c r="AO194" i="6"/>
  <c r="AL194" i="6"/>
  <c r="AF194" i="6"/>
  <c r="L194" i="6"/>
  <c r="J194" i="6"/>
  <c r="F194" i="6"/>
  <c r="BA22" i="6"/>
  <c r="AQ22" i="6"/>
  <c r="AS22" i="6" s="1"/>
  <c r="AO22" i="6"/>
  <c r="AL22" i="6"/>
  <c r="AF22" i="6"/>
  <c r="L22" i="6"/>
  <c r="J22" i="6"/>
  <c r="F22" i="6"/>
  <c r="BA21" i="6"/>
  <c r="AQ21" i="6"/>
  <c r="AS21" i="6" s="1"/>
  <c r="AO21" i="6"/>
  <c r="AL21" i="6"/>
  <c r="AF21" i="6"/>
  <c r="L21" i="6"/>
  <c r="J21" i="6"/>
  <c r="F21" i="6"/>
  <c r="BA302" i="6"/>
  <c r="AQ302" i="6"/>
  <c r="AS302" i="6" s="1"/>
  <c r="AO302" i="6"/>
  <c r="AL302" i="6"/>
  <c r="AF302" i="6"/>
  <c r="L302" i="6"/>
  <c r="J302" i="6"/>
  <c r="F302" i="6"/>
  <c r="BA193" i="6"/>
  <c r="AQ193" i="6"/>
  <c r="AS193" i="6" s="1"/>
  <c r="AO193" i="6"/>
  <c r="AL193" i="6"/>
  <c r="AF193" i="6"/>
  <c r="L193" i="6"/>
  <c r="J193" i="6"/>
  <c r="F193" i="6"/>
  <c r="BA52" i="6"/>
  <c r="AQ52" i="6"/>
  <c r="AS52" i="6" s="1"/>
  <c r="AO52" i="6"/>
  <c r="AL52" i="6"/>
  <c r="AF52" i="6"/>
  <c r="L52" i="6"/>
  <c r="J52" i="6"/>
  <c r="F52" i="6"/>
  <c r="BA235" i="6"/>
  <c r="AQ235" i="6"/>
  <c r="AS235" i="6" s="1"/>
  <c r="AO235" i="6"/>
  <c r="AL235" i="6"/>
  <c r="AF235" i="6"/>
  <c r="L235" i="6"/>
  <c r="J235" i="6"/>
  <c r="F235" i="6"/>
  <c r="BA163" i="6"/>
  <c r="AY163" i="6"/>
  <c r="AQ163" i="6"/>
  <c r="AS163" i="6" s="1"/>
  <c r="AO163" i="6"/>
  <c r="AL163" i="6"/>
  <c r="AF163" i="6"/>
  <c r="L163" i="6"/>
  <c r="J163" i="6"/>
  <c r="F163" i="6"/>
  <c r="BA234" i="6"/>
  <c r="AQ234" i="6"/>
  <c r="AS234" i="6" s="1"/>
  <c r="AO234" i="6"/>
  <c r="AL234" i="6"/>
  <c r="AF234" i="6"/>
  <c r="L234" i="6"/>
  <c r="J234" i="6"/>
  <c r="F234" i="6"/>
  <c r="BA192" i="6"/>
  <c r="AQ192" i="6"/>
  <c r="AS192" i="6" s="1"/>
  <c r="AO192" i="6"/>
  <c r="AL192" i="6"/>
  <c r="AF192" i="6"/>
  <c r="L192" i="6"/>
  <c r="J192" i="6"/>
  <c r="F192" i="6"/>
  <c r="BA5" i="6"/>
  <c r="AY5" i="6"/>
  <c r="AQ5" i="6"/>
  <c r="AS5" i="6" s="1"/>
  <c r="AO5" i="6"/>
  <c r="AL5" i="6"/>
  <c r="AF5" i="6"/>
  <c r="L5" i="6"/>
  <c r="J5" i="6"/>
  <c r="F5" i="6"/>
  <c r="BA301" i="6"/>
  <c r="AQ301" i="6"/>
  <c r="AS301" i="6" s="1"/>
  <c r="AO301" i="6"/>
  <c r="AL301" i="6"/>
  <c r="L301" i="6"/>
  <c r="J301" i="6"/>
  <c r="F301" i="6"/>
  <c r="BA300" i="6"/>
  <c r="AQ300" i="6"/>
  <c r="AS300" i="6" s="1"/>
  <c r="AO300" i="6"/>
  <c r="AL300" i="6"/>
  <c r="AF300" i="6"/>
  <c r="L300" i="6"/>
  <c r="J300" i="6"/>
  <c r="F300" i="6"/>
  <c r="BA274" i="6"/>
  <c r="AQ274" i="6"/>
  <c r="AS274" i="6" s="1"/>
  <c r="AO274" i="6"/>
  <c r="AL274" i="6"/>
  <c r="AF274" i="6"/>
  <c r="L274" i="6"/>
  <c r="J274" i="6"/>
  <c r="F274" i="6"/>
  <c r="BA219" i="6"/>
  <c r="AQ219" i="6"/>
  <c r="AS219" i="6" s="1"/>
  <c r="AO219" i="6"/>
  <c r="AL219" i="6"/>
  <c r="AF219" i="6"/>
  <c r="L219" i="6"/>
  <c r="J219" i="6"/>
  <c r="F219" i="6"/>
  <c r="BA233" i="6"/>
  <c r="AQ233" i="6"/>
  <c r="AS233" i="6" s="1"/>
  <c r="AO233" i="6"/>
  <c r="AL233" i="6"/>
  <c r="AF233" i="6"/>
  <c r="L233" i="6"/>
  <c r="J233" i="6"/>
  <c r="F233" i="6"/>
  <c r="BA191" i="6"/>
  <c r="AQ191" i="6"/>
  <c r="AS191" i="6" s="1"/>
  <c r="AO191" i="6"/>
  <c r="AL191" i="6"/>
  <c r="AF191" i="6"/>
  <c r="L191" i="6"/>
  <c r="J191" i="6"/>
  <c r="F191" i="6"/>
  <c r="BA190" i="6"/>
  <c r="AQ190" i="6"/>
  <c r="AS190" i="6" s="1"/>
  <c r="AO190" i="6"/>
  <c r="AL190" i="6"/>
  <c r="AF190" i="6"/>
  <c r="L190" i="6"/>
  <c r="J190" i="6"/>
  <c r="F190" i="6"/>
  <c r="BA299" i="6"/>
  <c r="AQ299" i="6"/>
  <c r="AS299" i="6" s="1"/>
  <c r="AO299" i="6"/>
  <c r="AL299" i="6"/>
  <c r="AF299" i="6"/>
  <c r="L299" i="6"/>
  <c r="J299" i="6"/>
  <c r="F299" i="6"/>
  <c r="BA232" i="6"/>
  <c r="AQ232" i="6"/>
  <c r="AS232" i="6" s="1"/>
  <c r="AO232" i="6"/>
  <c r="AL232" i="6"/>
  <c r="AF232" i="6"/>
  <c r="L232" i="6"/>
  <c r="J232" i="6"/>
  <c r="F232" i="6"/>
  <c r="BA298" i="6"/>
  <c r="AQ298" i="6"/>
  <c r="AS298" i="6" s="1"/>
  <c r="AO298" i="6"/>
  <c r="AL298" i="6"/>
  <c r="AF298" i="6"/>
  <c r="L298" i="6"/>
  <c r="J298" i="6"/>
  <c r="F298" i="6"/>
  <c r="BA289" i="6"/>
  <c r="AQ289" i="6"/>
  <c r="AS289" i="6" s="1"/>
  <c r="AO289" i="6"/>
  <c r="AL289" i="6"/>
  <c r="AF289" i="6"/>
  <c r="L289" i="6"/>
  <c r="J289" i="6"/>
  <c r="F289" i="6"/>
  <c r="BA84" i="6"/>
  <c r="AQ84" i="6"/>
  <c r="AS84" i="6" s="1"/>
  <c r="AO84" i="6"/>
  <c r="AL84" i="6"/>
  <c r="AF84" i="6"/>
  <c r="L84" i="6"/>
  <c r="J84" i="6"/>
  <c r="F84" i="6"/>
  <c r="BA189" i="6"/>
  <c r="AQ189" i="6"/>
  <c r="AS189" i="6" s="1"/>
  <c r="AO189" i="6"/>
  <c r="AL189" i="6"/>
  <c r="AF189" i="6"/>
  <c r="L189" i="6"/>
  <c r="J189" i="6"/>
  <c r="F189" i="6"/>
  <c r="BA162" i="6"/>
  <c r="AQ162" i="6"/>
  <c r="AS162" i="6" s="1"/>
  <c r="AO162" i="6"/>
  <c r="AL162" i="6"/>
  <c r="AF162" i="6"/>
  <c r="L162" i="6"/>
  <c r="J162" i="6"/>
  <c r="F162" i="6"/>
  <c r="BA231" i="6"/>
  <c r="AQ231" i="6"/>
  <c r="AS231" i="6" s="1"/>
  <c r="AO231" i="6"/>
  <c r="AL231" i="6"/>
  <c r="AF231" i="6"/>
  <c r="L231" i="6"/>
  <c r="J231" i="6"/>
  <c r="F231" i="6"/>
  <c r="BA266" i="6"/>
  <c r="AQ266" i="6"/>
  <c r="AS266" i="6" s="1"/>
  <c r="AO266" i="6"/>
  <c r="AL266" i="6"/>
  <c r="AF266" i="6"/>
  <c r="L266" i="6"/>
  <c r="J266" i="6"/>
  <c r="F266" i="6"/>
  <c r="BA230" i="6"/>
  <c r="AQ230" i="6"/>
  <c r="AS230" i="6" s="1"/>
  <c r="AO230" i="6"/>
  <c r="AL230" i="6"/>
  <c r="AF230" i="6"/>
  <c r="L230" i="6"/>
  <c r="J230" i="6"/>
  <c r="F230" i="6"/>
  <c r="BA297" i="6"/>
  <c r="AQ297" i="6"/>
  <c r="AS297" i="6" s="1"/>
  <c r="AO297" i="6"/>
  <c r="AL297" i="6"/>
  <c r="AF297" i="6"/>
  <c r="L297" i="6"/>
  <c r="J297" i="6"/>
  <c r="F297" i="6"/>
  <c r="BA265" i="6"/>
  <c r="AQ265" i="6"/>
  <c r="AS265" i="6" s="1"/>
  <c r="AO265" i="6"/>
  <c r="AL265" i="6"/>
  <c r="L265" i="6"/>
  <c r="J265" i="6"/>
  <c r="F265" i="6"/>
  <c r="BA229" i="6"/>
  <c r="AQ229" i="6"/>
  <c r="AS229" i="6" s="1"/>
  <c r="AO229" i="6"/>
  <c r="AL229" i="6"/>
  <c r="L229" i="6"/>
  <c r="J229" i="6"/>
  <c r="F229" i="6"/>
  <c r="BA273" i="6"/>
  <c r="AQ273" i="6"/>
  <c r="AS273" i="6" s="1"/>
  <c r="AO273" i="6"/>
  <c r="AL273" i="6"/>
  <c r="AF273" i="6"/>
  <c r="L273" i="6"/>
  <c r="J273" i="6"/>
  <c r="F273" i="6"/>
  <c r="BA318" i="6"/>
  <c r="AQ318" i="6"/>
  <c r="AS318" i="6" s="1"/>
  <c r="AO318" i="6"/>
  <c r="AL318" i="6"/>
  <c r="AF318" i="6"/>
  <c r="L318" i="6"/>
  <c r="J318" i="6"/>
  <c r="F318" i="6"/>
  <c r="BA188" i="6"/>
  <c r="AQ188" i="6"/>
  <c r="AS188" i="6" s="1"/>
  <c r="AO188" i="6"/>
  <c r="AL188" i="6"/>
  <c r="AF188" i="6"/>
  <c r="L188" i="6"/>
  <c r="J188" i="6"/>
  <c r="F188" i="6"/>
  <c r="BA83" i="6"/>
  <c r="AQ83" i="6"/>
  <c r="AS83" i="6" s="1"/>
  <c r="AO83" i="6"/>
  <c r="AL83" i="6"/>
  <c r="AF83" i="6"/>
  <c r="L83" i="6"/>
  <c r="J83" i="6"/>
  <c r="F83" i="6"/>
  <c r="BA296" i="6"/>
  <c r="AQ296" i="6"/>
  <c r="AS296" i="6" s="1"/>
  <c r="AO296" i="6"/>
  <c r="AL296" i="6"/>
  <c r="L296" i="6"/>
  <c r="J296" i="6"/>
  <c r="F296" i="6"/>
  <c r="BA295" i="6"/>
  <c r="AQ295" i="6"/>
  <c r="AS295" i="6" s="1"/>
  <c r="AO295" i="6"/>
  <c r="AL295" i="6"/>
  <c r="L295" i="6"/>
  <c r="J295" i="6"/>
  <c r="F295" i="6"/>
  <c r="BA82" i="6"/>
  <c r="AQ82" i="6"/>
  <c r="AS82" i="6" s="1"/>
  <c r="AO82" i="6"/>
  <c r="AL82" i="6"/>
  <c r="AF82" i="6"/>
  <c r="L82" i="6"/>
  <c r="J82" i="6"/>
  <c r="F82" i="6"/>
  <c r="BA187" i="6"/>
  <c r="AQ187" i="6"/>
  <c r="AS187" i="6" s="1"/>
  <c r="AO187" i="6"/>
  <c r="AL187" i="6"/>
  <c r="AF187" i="6"/>
  <c r="L187" i="6"/>
  <c r="J187" i="6"/>
  <c r="F187" i="6"/>
  <c r="BA35" i="6"/>
  <c r="AQ35" i="6"/>
  <c r="AS35" i="6" s="1"/>
  <c r="AO35" i="6"/>
  <c r="AL35" i="6"/>
  <c r="AF35" i="6"/>
  <c r="L35" i="6"/>
  <c r="J35" i="6"/>
  <c r="F35" i="6"/>
  <c r="BA264" i="6"/>
  <c r="AQ264" i="6"/>
  <c r="AS264" i="6" s="1"/>
  <c r="AO264" i="6"/>
  <c r="AL264" i="6"/>
  <c r="AF264" i="6"/>
  <c r="L264" i="6"/>
  <c r="J264" i="6"/>
  <c r="F264" i="6"/>
  <c r="BA161" i="6"/>
  <c r="AQ161" i="6"/>
  <c r="AS161" i="6" s="1"/>
  <c r="AO161" i="6"/>
  <c r="AL161" i="6"/>
  <c r="AF161" i="6"/>
  <c r="L161" i="6"/>
  <c r="J161" i="6"/>
  <c r="F161" i="6"/>
  <c r="BA272" i="6"/>
  <c r="AQ272" i="6"/>
  <c r="AS272" i="6" s="1"/>
  <c r="AO272" i="6"/>
  <c r="AL272" i="6"/>
  <c r="AF272" i="6"/>
  <c r="L272" i="6"/>
  <c r="J272" i="6"/>
  <c r="F272" i="6"/>
  <c r="BA160" i="6"/>
  <c r="AQ160" i="6"/>
  <c r="AS160" i="6" s="1"/>
  <c r="AO160" i="6"/>
  <c r="AL160" i="6"/>
  <c r="AF160" i="6"/>
  <c r="L160" i="6"/>
  <c r="J160" i="6"/>
  <c r="F160" i="6"/>
  <c r="BA186" i="6"/>
  <c r="AQ186" i="6"/>
  <c r="AS186" i="6" s="1"/>
  <c r="AO186" i="6"/>
  <c r="AL186" i="6"/>
  <c r="AF186" i="6"/>
  <c r="L186" i="6"/>
  <c r="J186" i="6"/>
  <c r="F186" i="6"/>
  <c r="BA271" i="6"/>
  <c r="AQ271" i="6"/>
  <c r="AS271" i="6" s="1"/>
  <c r="AO271" i="6"/>
  <c r="AL271" i="6"/>
  <c r="AF271" i="6"/>
  <c r="L271" i="6"/>
  <c r="J271" i="6"/>
  <c r="F271" i="6"/>
  <c r="BA294" i="6"/>
  <c r="AQ294" i="6"/>
  <c r="AS294" i="6" s="1"/>
  <c r="AO294" i="6"/>
  <c r="AL294" i="6"/>
  <c r="AF294" i="6"/>
  <c r="L294" i="6"/>
  <c r="J294" i="6"/>
  <c r="F294" i="6"/>
  <c r="BA117" i="6"/>
  <c r="AQ117" i="6"/>
  <c r="AS117" i="6" s="1"/>
  <c r="AO117" i="6"/>
  <c r="AL117" i="6"/>
  <c r="AF117" i="6"/>
  <c r="L117" i="6"/>
  <c r="J117" i="6"/>
  <c r="F117" i="6"/>
  <c r="BA81" i="6"/>
  <c r="AQ81" i="6"/>
  <c r="AS81" i="6" s="1"/>
  <c r="AO81" i="6"/>
  <c r="AL81" i="6"/>
  <c r="AF81" i="6"/>
  <c r="L81" i="6"/>
  <c r="J81" i="6"/>
  <c r="F81" i="6"/>
  <c r="BA185" i="6"/>
  <c r="AQ185" i="6"/>
  <c r="AS185" i="6" s="1"/>
  <c r="AO185" i="6"/>
  <c r="AL185" i="6"/>
  <c r="AF185" i="6"/>
  <c r="L185" i="6"/>
  <c r="J185" i="6"/>
  <c r="F185" i="6"/>
  <c r="BA51" i="6"/>
  <c r="AQ51" i="6"/>
  <c r="AS51" i="6" s="1"/>
  <c r="AO51" i="6"/>
  <c r="AL51" i="6"/>
  <c r="AF51" i="6"/>
  <c r="L51" i="6"/>
  <c r="J51" i="6"/>
  <c r="F51" i="6"/>
  <c r="BA184" i="6"/>
  <c r="AQ184" i="6"/>
  <c r="AS184" i="6" s="1"/>
  <c r="AO184" i="6"/>
  <c r="AL184" i="6"/>
  <c r="AF184" i="6"/>
  <c r="L184" i="6"/>
  <c r="J184" i="6"/>
  <c r="F184" i="6"/>
  <c r="BA293" i="6"/>
  <c r="AQ293" i="6"/>
  <c r="AS293" i="6" s="1"/>
  <c r="AO293" i="6"/>
  <c r="AL293" i="6"/>
  <c r="AF293" i="6"/>
  <c r="L293" i="6"/>
  <c r="J293" i="6"/>
  <c r="F293" i="6"/>
  <c r="BA116" i="6"/>
  <c r="AQ116" i="6"/>
  <c r="AS116" i="6" s="1"/>
  <c r="AO116" i="6"/>
  <c r="AL116" i="6"/>
  <c r="AF116" i="6"/>
  <c r="L116" i="6"/>
  <c r="J116" i="6"/>
  <c r="F116" i="6"/>
  <c r="BA218" i="6"/>
  <c r="AQ218" i="6"/>
  <c r="AS218" i="6" s="1"/>
  <c r="AO218" i="6"/>
  <c r="AL218" i="6"/>
  <c r="AF218" i="6"/>
  <c r="L218" i="6"/>
  <c r="J218" i="6"/>
  <c r="F218" i="6"/>
  <c r="BA115" i="6"/>
  <c r="AQ115" i="6"/>
  <c r="AS115" i="6" s="1"/>
  <c r="AO115" i="6"/>
  <c r="AL115" i="6"/>
  <c r="L115" i="6"/>
  <c r="J115" i="6"/>
  <c r="F115" i="6"/>
  <c r="BA183" i="6"/>
  <c r="AQ183" i="6"/>
  <c r="AS183" i="6" s="1"/>
  <c r="AO183" i="6"/>
  <c r="AL183" i="6"/>
  <c r="AF183" i="6"/>
  <c r="L183" i="6"/>
  <c r="J183" i="6"/>
  <c r="F183" i="6"/>
  <c r="BA159" i="6"/>
  <c r="AQ159" i="6"/>
  <c r="AS159" i="6" s="1"/>
  <c r="AO159" i="6"/>
  <c r="AL159" i="6"/>
  <c r="AF159" i="6"/>
  <c r="L159" i="6"/>
  <c r="J159" i="6"/>
  <c r="F159" i="6"/>
  <c r="BA142" i="6"/>
  <c r="AQ142" i="6"/>
  <c r="AS142" i="6" s="1"/>
  <c r="AO142" i="6"/>
  <c r="AL142" i="6"/>
  <c r="AF142" i="6"/>
  <c r="L142" i="6"/>
  <c r="J142" i="6"/>
  <c r="F142" i="6"/>
  <c r="BA141" i="6"/>
  <c r="AQ141" i="6"/>
  <c r="AS141" i="6" s="1"/>
  <c r="AO141" i="6"/>
  <c r="AL141" i="6"/>
  <c r="AF141" i="6"/>
  <c r="L141" i="6"/>
  <c r="J141" i="6"/>
  <c r="F141" i="6"/>
  <c r="BA80" i="6"/>
  <c r="AQ80" i="6"/>
  <c r="AS80" i="6" s="1"/>
  <c r="AO80" i="6"/>
  <c r="AL80" i="6"/>
  <c r="AF80" i="6"/>
  <c r="L80" i="6"/>
  <c r="J80" i="6"/>
  <c r="F80" i="6"/>
  <c r="BA140" i="6"/>
  <c r="AQ140" i="6"/>
  <c r="AS140" i="6" s="1"/>
  <c r="AO140" i="6"/>
  <c r="AL140" i="6"/>
  <c r="AF140" i="6"/>
  <c r="L140" i="6"/>
  <c r="J140" i="6"/>
  <c r="F140" i="6"/>
  <c r="BA34" i="6"/>
  <c r="AQ34" i="6"/>
  <c r="AS34" i="6" s="1"/>
  <c r="AO34" i="6"/>
  <c r="AL34" i="6"/>
  <c r="AF34" i="6"/>
  <c r="L34" i="6"/>
  <c r="J34" i="6"/>
  <c r="F34" i="6"/>
  <c r="BA79" i="6"/>
  <c r="AQ79" i="6"/>
  <c r="AS79" i="6" s="1"/>
  <c r="AO79" i="6"/>
  <c r="AL79" i="6"/>
  <c r="AF79" i="6"/>
  <c r="L79" i="6"/>
  <c r="J79" i="6"/>
  <c r="F79" i="6"/>
  <c r="BA228" i="6"/>
  <c r="AQ228" i="6"/>
  <c r="AS228" i="6" s="1"/>
  <c r="AO228" i="6"/>
  <c r="AL228" i="6"/>
  <c r="AF228" i="6"/>
  <c r="L228" i="6"/>
  <c r="J228" i="6"/>
  <c r="F228" i="6"/>
  <c r="BA139" i="6"/>
  <c r="AQ139" i="6"/>
  <c r="AS139" i="6" s="1"/>
  <c r="AO139" i="6"/>
  <c r="AL139" i="6"/>
  <c r="AF139" i="6"/>
  <c r="L139" i="6"/>
  <c r="J139" i="6"/>
  <c r="F139" i="6"/>
  <c r="BA78" i="6"/>
  <c r="AQ78" i="6"/>
  <c r="AS78" i="6" s="1"/>
  <c r="AO78" i="6"/>
  <c r="AL78" i="6"/>
  <c r="AF78" i="6"/>
  <c r="L78" i="6"/>
  <c r="J78" i="6"/>
  <c r="F78" i="6"/>
  <c r="BA50" i="6"/>
  <c r="AQ50" i="6"/>
  <c r="AS50" i="6" s="1"/>
  <c r="AO50" i="6"/>
  <c r="AL50" i="6"/>
  <c r="AF50" i="6"/>
  <c r="L50" i="6"/>
  <c r="J50" i="6"/>
  <c r="F50" i="6"/>
  <c r="BA138" i="6"/>
  <c r="AQ138" i="6"/>
  <c r="AS138" i="6" s="1"/>
  <c r="AO138" i="6"/>
  <c r="AL138" i="6"/>
  <c r="AF138" i="6"/>
  <c r="L138" i="6"/>
  <c r="J138" i="6"/>
  <c r="F138" i="6"/>
  <c r="BA49" i="6"/>
  <c r="AQ49" i="6"/>
  <c r="AS49" i="6" s="1"/>
  <c r="AO49" i="6"/>
  <c r="AL49" i="6"/>
  <c r="AF49" i="6"/>
  <c r="L49" i="6"/>
  <c r="J49" i="6"/>
  <c r="F49" i="6"/>
  <c r="BA137" i="6"/>
  <c r="AQ137" i="6"/>
  <c r="AS137" i="6" s="1"/>
  <c r="AO137" i="6"/>
  <c r="AL137" i="6"/>
  <c r="AF137" i="6"/>
  <c r="L137" i="6"/>
  <c r="J137" i="6"/>
  <c r="F137" i="6"/>
  <c r="BA136" i="6"/>
  <c r="AQ136" i="6"/>
  <c r="AS136" i="6" s="1"/>
  <c r="AO136" i="6"/>
  <c r="AL136" i="6"/>
  <c r="AF136" i="6"/>
  <c r="L136" i="6"/>
  <c r="J136" i="6"/>
  <c r="F136" i="6"/>
  <c r="BA77" i="6"/>
  <c r="AQ77" i="6"/>
  <c r="AS77" i="6" s="1"/>
  <c r="AO77" i="6"/>
  <c r="AL77" i="6"/>
  <c r="AF77" i="6"/>
  <c r="L77" i="6"/>
  <c r="J77" i="6"/>
  <c r="F77" i="6"/>
  <c r="BA76" i="6"/>
  <c r="AQ76" i="6"/>
  <c r="AS76" i="6" s="1"/>
  <c r="AO76" i="6"/>
  <c r="AL76" i="6"/>
  <c r="AF76" i="6"/>
  <c r="L76" i="6"/>
  <c r="J76" i="6"/>
  <c r="F76" i="6"/>
  <c r="BA135" i="6"/>
  <c r="AQ135" i="6"/>
  <c r="AS135" i="6" s="1"/>
  <c r="AO135" i="6"/>
  <c r="AL135" i="6"/>
  <c r="AF135" i="6"/>
  <c r="L135" i="6"/>
  <c r="J135" i="6"/>
  <c r="F135" i="6"/>
  <c r="BA48" i="6"/>
  <c r="AQ48" i="6"/>
  <c r="AS48" i="6" s="1"/>
  <c r="AO48" i="6"/>
  <c r="AL48" i="6"/>
  <c r="AF48" i="6"/>
  <c r="L48" i="6"/>
  <c r="J48" i="6"/>
  <c r="F48" i="6"/>
  <c r="BA75" i="6"/>
  <c r="AQ75" i="6"/>
  <c r="AS75" i="6" s="1"/>
  <c r="AO75" i="6"/>
  <c r="AL75" i="6"/>
  <c r="AF75" i="6"/>
  <c r="L75" i="6"/>
  <c r="J75" i="6"/>
  <c r="F75" i="6"/>
  <c r="BA20" i="6"/>
  <c r="AQ20" i="6"/>
  <c r="AS20" i="6" s="1"/>
  <c r="AO20" i="6"/>
  <c r="AL20" i="6"/>
  <c r="AF20" i="6"/>
  <c r="L20" i="6"/>
  <c r="J20" i="6"/>
  <c r="F20" i="6"/>
  <c r="BA47" i="6"/>
  <c r="AQ47" i="6"/>
  <c r="AS47" i="6" s="1"/>
  <c r="AO47" i="6"/>
  <c r="AL47" i="6"/>
  <c r="AF47" i="6"/>
  <c r="L47" i="6"/>
  <c r="J47" i="6"/>
  <c r="F47" i="6"/>
  <c r="BA74" i="6"/>
  <c r="AQ74" i="6"/>
  <c r="AS74" i="6" s="1"/>
  <c r="AO74" i="6"/>
  <c r="AL74" i="6"/>
  <c r="AF74" i="6"/>
  <c r="L74" i="6"/>
  <c r="J74" i="6"/>
  <c r="F74" i="6"/>
  <c r="BA73" i="6"/>
  <c r="AQ73" i="6"/>
  <c r="AS73" i="6" s="1"/>
  <c r="AO73" i="6"/>
  <c r="AL73" i="6"/>
  <c r="AF73" i="6"/>
  <c r="L73" i="6"/>
  <c r="J73" i="6"/>
  <c r="F73" i="6"/>
  <c r="BA46" i="6"/>
  <c r="AQ46" i="6"/>
  <c r="AS46" i="6" s="1"/>
  <c r="AO46" i="6"/>
  <c r="AL46" i="6"/>
  <c r="AF46" i="6"/>
  <c r="L46" i="6"/>
  <c r="J46" i="6"/>
  <c r="F46" i="6"/>
  <c r="BA6" i="6"/>
  <c r="AQ6" i="6"/>
  <c r="AS6" i="6" s="1"/>
  <c r="AO6" i="6"/>
  <c r="AL6" i="6"/>
  <c r="AF6" i="6"/>
  <c r="L6" i="6"/>
  <c r="J6" i="6"/>
  <c r="F6" i="6"/>
  <c r="BA292" i="6"/>
  <c r="AQ292" i="6"/>
  <c r="AS292" i="6" s="1"/>
  <c r="AO292" i="6"/>
  <c r="AL292" i="6"/>
  <c r="AF292" i="6"/>
  <c r="L292" i="6"/>
  <c r="J292" i="6"/>
  <c r="F292" i="6"/>
  <c r="BA33" i="6"/>
  <c r="AQ33" i="6"/>
  <c r="AS33" i="6" s="1"/>
  <c r="AO33" i="6"/>
  <c r="AL33" i="6"/>
  <c r="L33" i="6"/>
  <c r="J33" i="6"/>
  <c r="F33" i="6"/>
  <c r="BA13" i="6"/>
  <c r="AQ13" i="6"/>
  <c r="AS13" i="6" s="1"/>
  <c r="AO13" i="6"/>
  <c r="AL13" i="6"/>
  <c r="AF13" i="6"/>
  <c r="L13" i="6"/>
  <c r="J13" i="6"/>
  <c r="F13" i="6"/>
  <c r="BA217" i="6"/>
  <c r="AQ217" i="6"/>
  <c r="AS217" i="6" s="1"/>
  <c r="AO217" i="6"/>
  <c r="AL217" i="6"/>
  <c r="AF217" i="6"/>
  <c r="L217" i="6"/>
  <c r="J217" i="6"/>
  <c r="F217" i="6"/>
  <c r="BA10" i="6"/>
  <c r="AQ10" i="6"/>
  <c r="AS10" i="6" s="1"/>
  <c r="AO10" i="6"/>
  <c r="AL10" i="6"/>
  <c r="AF10" i="6"/>
  <c r="L10" i="6"/>
  <c r="J10" i="6"/>
  <c r="F10" i="6"/>
  <c r="BA9" i="6"/>
  <c r="AY9" i="6"/>
  <c r="AQ9" i="6"/>
  <c r="AS9" i="6" s="1"/>
  <c r="AO9" i="6"/>
  <c r="AL9" i="6"/>
  <c r="AF9" i="6"/>
  <c r="L9" i="6"/>
  <c r="J9" i="6"/>
  <c r="F9" i="6"/>
  <c r="BA114" i="6"/>
  <c r="AQ114" i="6"/>
  <c r="AS114" i="6" s="1"/>
  <c r="AO114" i="6"/>
  <c r="AL114" i="6"/>
  <c r="AF114" i="6"/>
  <c r="L114" i="6"/>
  <c r="J114" i="6"/>
  <c r="F114" i="6"/>
  <c r="BA4" i="6"/>
  <c r="AY4" i="6"/>
  <c r="AQ4" i="6"/>
  <c r="AS4" i="6" s="1"/>
  <c r="AO4" i="6"/>
  <c r="AL4" i="6"/>
  <c r="AF4" i="6"/>
  <c r="L4" i="6"/>
  <c r="J4" i="6"/>
  <c r="F4" i="6"/>
  <c r="BA113" i="6"/>
  <c r="AQ113" i="6"/>
  <c r="AS113" i="6" s="1"/>
  <c r="AO113" i="6"/>
  <c r="AL113" i="6"/>
  <c r="L113" i="6"/>
  <c r="J113" i="6"/>
  <c r="F113" i="6"/>
  <c r="BB62" i="6" l="1"/>
  <c r="BB40" i="6"/>
  <c r="BB163" i="6"/>
  <c r="BB296" i="6"/>
  <c r="BB5" i="6"/>
  <c r="BB275" i="6"/>
  <c r="BB93" i="6"/>
  <c r="BB244" i="6"/>
  <c r="BB245" i="6"/>
  <c r="BB246" i="6"/>
  <c r="BB277" i="6"/>
  <c r="BB59" i="6"/>
  <c r="BB204" i="6"/>
  <c r="BB290" i="6"/>
  <c r="BB307" i="6"/>
  <c r="BB278" i="6"/>
  <c r="BB279" i="6"/>
  <c r="BB280" i="6"/>
  <c r="BB249" i="6"/>
  <c r="BB168" i="6"/>
  <c r="BB60" i="6"/>
  <c r="BB169" i="6"/>
  <c r="BB253" i="6"/>
  <c r="BB254" i="6"/>
  <c r="BB171" i="6"/>
  <c r="BB255" i="6"/>
  <c r="BB208" i="6"/>
  <c r="BB97" i="6"/>
  <c r="BB172" i="6"/>
  <c r="BB14" i="6"/>
  <c r="BB209" i="6"/>
  <c r="BB153" i="6"/>
  <c r="BB256" i="6"/>
  <c r="BB310" i="6"/>
  <c r="BB283" i="6"/>
  <c r="BB311" i="6"/>
  <c r="BB257" i="6"/>
  <c r="BB125" i="6"/>
  <c r="BB284" i="6"/>
  <c r="BB15" i="6"/>
  <c r="BB39" i="6"/>
  <c r="BB98" i="6"/>
  <c r="BB286" i="6"/>
  <c r="BB173" i="6"/>
  <c r="BB258" i="6"/>
  <c r="BB259" i="6"/>
  <c r="BB260" i="6"/>
  <c r="BB312" i="6"/>
  <c r="BB313" i="6"/>
  <c r="BB67" i="6"/>
  <c r="BB105" i="6"/>
  <c r="BB287" i="6"/>
  <c r="BB178" i="6"/>
  <c r="BB316" i="6"/>
  <c r="BB224" i="6"/>
  <c r="BB106" i="6"/>
  <c r="BB225" i="6"/>
  <c r="BB226" i="6"/>
  <c r="BB179" i="6"/>
  <c r="BB211" i="6"/>
  <c r="BB212" i="6"/>
  <c r="BB263" i="6"/>
  <c r="BB42" i="6"/>
  <c r="BB107" i="6"/>
  <c r="BB108" i="6"/>
  <c r="BB130" i="6"/>
  <c r="BB214" i="6"/>
  <c r="BB132" i="6"/>
  <c r="BB181" i="6"/>
  <c r="BB69" i="6"/>
  <c r="BB70" i="6"/>
  <c r="BB12" i="6"/>
  <c r="BB71" i="6"/>
  <c r="BB270" i="6"/>
  <c r="BB19" i="6"/>
  <c r="BB158" i="6"/>
  <c r="BB43" i="6"/>
  <c r="BB113" i="6"/>
  <c r="BB115" i="6"/>
  <c r="BB265" i="6"/>
  <c r="BB164" i="6"/>
  <c r="BB165" i="6"/>
  <c r="BB308" i="6"/>
  <c r="BB262" i="6"/>
  <c r="BB126" i="6"/>
  <c r="BB182" i="6"/>
  <c r="BB303" i="6"/>
  <c r="BB174" i="6"/>
  <c r="BB267" i="6"/>
  <c r="BB166" i="6"/>
  <c r="BB285" i="6"/>
  <c r="BB4" i="6"/>
  <c r="BB218" i="6"/>
  <c r="BB116" i="6"/>
  <c r="BB293" i="6"/>
  <c r="BB184" i="6"/>
  <c r="BB51" i="6"/>
  <c r="BB185" i="6"/>
  <c r="BB81" i="6"/>
  <c r="BB117" i="6"/>
  <c r="BB294" i="6"/>
  <c r="BB271" i="6"/>
  <c r="BB186" i="6"/>
  <c r="BB160" i="6"/>
  <c r="BB272" i="6"/>
  <c r="BB161" i="6"/>
  <c r="BB264" i="6"/>
  <c r="BB35" i="6"/>
  <c r="BB187" i="6"/>
  <c r="BB82" i="6"/>
  <c r="BB295" i="6"/>
  <c r="BB297" i="6"/>
  <c r="BB114" i="6"/>
  <c r="BB9" i="6"/>
  <c r="BB292" i="6"/>
  <c r="BB6" i="6"/>
  <c r="BB46" i="6"/>
  <c r="BB73" i="6"/>
  <c r="BB74" i="6"/>
  <c r="BB47" i="6"/>
  <c r="BB20" i="6"/>
  <c r="BB75" i="6"/>
  <c r="BB48" i="6"/>
  <c r="BB135" i="6"/>
  <c r="BB76" i="6"/>
  <c r="BB77" i="6"/>
  <c r="BB136" i="6"/>
  <c r="BB137" i="6"/>
  <c r="BB49" i="6"/>
  <c r="BB138" i="6"/>
  <c r="BB50" i="6"/>
  <c r="BB78" i="6"/>
  <c r="BB139" i="6"/>
  <c r="BB228" i="6"/>
  <c r="BB79" i="6"/>
  <c r="BB34" i="6"/>
  <c r="BB140" i="6"/>
  <c r="BB80" i="6"/>
  <c r="BB141" i="6"/>
  <c r="BB142" i="6"/>
  <c r="BB159" i="6"/>
  <c r="BB183" i="6"/>
  <c r="BB235" i="6"/>
  <c r="BB52" i="6"/>
  <c r="BB193" i="6"/>
  <c r="BB302" i="6"/>
  <c r="BB21" i="6"/>
  <c r="BB22" i="6"/>
  <c r="BB194" i="6"/>
  <c r="BB143" i="6"/>
  <c r="BB195" i="6"/>
  <c r="BB85" i="6"/>
  <c r="BB53" i="6"/>
  <c r="BB23" i="6"/>
  <c r="BB24" i="6"/>
  <c r="BB319" i="6"/>
  <c r="BB118" i="6"/>
  <c r="BB196" i="6"/>
  <c r="BB145" i="6"/>
  <c r="BB88" i="6"/>
  <c r="BB89" i="6"/>
  <c r="BB237" i="6"/>
  <c r="BB197" i="6"/>
  <c r="BB198" i="6"/>
  <c r="BB146" i="6"/>
  <c r="BB90" i="6"/>
  <c r="BB147" i="6"/>
  <c r="BB238" i="6"/>
  <c r="BB91" i="6"/>
  <c r="BB148" i="6"/>
  <c r="BB305" i="6"/>
  <c r="BB239" i="6"/>
  <c r="BB240" i="6"/>
  <c r="BB199" i="6"/>
  <c r="BB119" i="6"/>
  <c r="BB149" i="6"/>
  <c r="BB247" i="6"/>
  <c r="BB205" i="6"/>
  <c r="BB8" i="6"/>
  <c r="BB94" i="6"/>
  <c r="BB252" i="6"/>
  <c r="BB95" i="6"/>
  <c r="BB133" i="6"/>
  <c r="BB72" i="6"/>
  <c r="BB10" i="6"/>
  <c r="BB217" i="6"/>
  <c r="BB13" i="6"/>
  <c r="BB33" i="6"/>
  <c r="BB230" i="6"/>
  <c r="BB266" i="6"/>
  <c r="BB231" i="6"/>
  <c r="BB162" i="6"/>
  <c r="BB189" i="6"/>
  <c r="BB84" i="6"/>
  <c r="BB289" i="6"/>
  <c r="BB298" i="6"/>
  <c r="BB232" i="6"/>
  <c r="BB299" i="6"/>
  <c r="BB190" i="6"/>
  <c r="BB191" i="6"/>
  <c r="BB233" i="6"/>
  <c r="BB219" i="6"/>
  <c r="BB274" i="6"/>
  <c r="BB300" i="6"/>
  <c r="BB301" i="6"/>
  <c r="BB192" i="6"/>
  <c r="BB234" i="6"/>
  <c r="BB54" i="6"/>
  <c r="BB86" i="6"/>
  <c r="BB25" i="6"/>
  <c r="BB55" i="6"/>
  <c r="BB56" i="6"/>
  <c r="BB144" i="6"/>
  <c r="BB220" i="6"/>
  <c r="BB236" i="6"/>
  <c r="BB304" i="6"/>
  <c r="BB36" i="6"/>
  <c r="BB268" i="6"/>
  <c r="BB222" i="6"/>
  <c r="BB241" i="6"/>
  <c r="BB200" i="6"/>
  <c r="BB242" i="6"/>
  <c r="BB120" i="6"/>
  <c r="BB201" i="6"/>
  <c r="BB202" i="6"/>
  <c r="BB37" i="6"/>
  <c r="BB167" i="6"/>
  <c r="BB248" i="6"/>
  <c r="BB152" i="6"/>
  <c r="BB309" i="6"/>
  <c r="BB206" i="6"/>
  <c r="BB61" i="6"/>
  <c r="BB223" i="6"/>
  <c r="BB7" i="6"/>
  <c r="BB121" i="6"/>
  <c r="BB170" i="6"/>
  <c r="BB122" i="6"/>
  <c r="BB96" i="6"/>
  <c r="BB27" i="6"/>
  <c r="BB123" i="6"/>
  <c r="BB124" i="6"/>
  <c r="BB207" i="6"/>
  <c r="BB99" i="6"/>
  <c r="BB315" i="6"/>
  <c r="BB28" i="6"/>
  <c r="BB100" i="6"/>
  <c r="BB29" i="6"/>
  <c r="BB63" i="6"/>
  <c r="BB16" i="6"/>
  <c r="BB64" i="6"/>
  <c r="BB17" i="6"/>
  <c r="BB101" i="6"/>
  <c r="BB210" i="6"/>
  <c r="BB65" i="6"/>
  <c r="BB175" i="6"/>
  <c r="BB176" i="6"/>
  <c r="BB102" i="6"/>
  <c r="BB103" i="6"/>
  <c r="BB66" i="6"/>
  <c r="BB104" i="6"/>
  <c r="BB177" i="6"/>
  <c r="BB41" i="6"/>
  <c r="BB18" i="6"/>
  <c r="BB30" i="6"/>
  <c r="BB215" i="6"/>
  <c r="BB288" i="6"/>
  <c r="BB157" i="6"/>
  <c r="BB111" i="6"/>
  <c r="BB134" i="6"/>
  <c r="BB44" i="6"/>
  <c r="BB112" i="6"/>
  <c r="BB291" i="6"/>
  <c r="BB31" i="6"/>
  <c r="BB83" i="6"/>
  <c r="BB188" i="6"/>
  <c r="BB318" i="6"/>
  <c r="BB273" i="6"/>
  <c r="BB229" i="6"/>
  <c r="BB87" i="6"/>
  <c r="BB221" i="6"/>
  <c r="BB57" i="6"/>
  <c r="BB276" i="6"/>
  <c r="BB306" i="6"/>
  <c r="BB243" i="6"/>
  <c r="BB58" i="6"/>
  <c r="BB38" i="6"/>
  <c r="BB11" i="6"/>
  <c r="BB203" i="6"/>
  <c r="BB26" i="6"/>
  <c r="BB92" i="6"/>
  <c r="BB150" i="6"/>
  <c r="BB250" i="6"/>
  <c r="BB151" i="6"/>
  <c r="BB281" i="6"/>
  <c r="BB251" i="6"/>
  <c r="BB282" i="6"/>
  <c r="BB261" i="6"/>
  <c r="BB314" i="6"/>
  <c r="BB227" i="6"/>
  <c r="BB154" i="6"/>
  <c r="BB68" i="6"/>
  <c r="BB155" i="6"/>
  <c r="BB127" i="6"/>
  <c r="BB109" i="6"/>
  <c r="BB110" i="6"/>
  <c r="BB156" i="6"/>
  <c r="BB269" i="6"/>
  <c r="BB128" i="6"/>
  <c r="BB180" i="6"/>
  <c r="BB129" i="6"/>
  <c r="BB213" i="6"/>
  <c r="BB131" i="6"/>
  <c r="BB317" i="6"/>
  <c r="BB216" i="6"/>
  <c r="BB32" i="6"/>
  <c r="BB45" i="6"/>
  <c r="BE10" i="2"/>
  <c r="BE30" i="2"/>
  <c r="BE31" i="2"/>
  <c r="BE32" i="2"/>
  <c r="BE7" i="2"/>
  <c r="BE25" i="2"/>
  <c r="BE9" i="2"/>
  <c r="BE18" i="2"/>
  <c r="BE21" i="2"/>
  <c r="BE13" i="2"/>
  <c r="BE26" i="2"/>
  <c r="BE14" i="2"/>
  <c r="BE27" i="2"/>
  <c r="BE19" i="2"/>
  <c r="BE12" i="2"/>
  <c r="BE20" i="2"/>
  <c r="BE22" i="2"/>
  <c r="BE29" i="2"/>
  <c r="BE23" i="2"/>
  <c r="BE15" i="2"/>
  <c r="BE6" i="2"/>
  <c r="BE16" i="2"/>
  <c r="BE5" i="2"/>
  <c r="BE24" i="2"/>
  <c r="BE17" i="2"/>
  <c r="BE28" i="2"/>
  <c r="BE4" i="2"/>
  <c r="BE8" i="2"/>
  <c r="AU492" i="4"/>
  <c r="AU123" i="4"/>
  <c r="AU26" i="4"/>
  <c r="AU413" i="4"/>
  <c r="AU468" i="4"/>
  <c r="AU412" i="4"/>
  <c r="AU302" i="4"/>
  <c r="AU411" i="4"/>
  <c r="AU245" i="4"/>
  <c r="AU122" i="4"/>
  <c r="AU121" i="4"/>
  <c r="AU187" i="4"/>
  <c r="AU301" i="4"/>
  <c r="AU300" i="4"/>
  <c r="AU244" i="4"/>
  <c r="AU243" i="4"/>
  <c r="AU483" i="4"/>
  <c r="AU482" i="4"/>
  <c r="AU242" i="4"/>
  <c r="AU432" i="4"/>
  <c r="AU466" i="4"/>
  <c r="AU186" i="4"/>
  <c r="AU19" i="4"/>
  <c r="AU42" i="4"/>
  <c r="AU241" i="4"/>
  <c r="AU18" i="4"/>
  <c r="AU240" i="4"/>
  <c r="AU185" i="4"/>
  <c r="AU239" i="4"/>
  <c r="AU465" i="4"/>
  <c r="AU184" i="4"/>
  <c r="AU238" i="4"/>
  <c r="AU342" i="4"/>
  <c r="AU378" i="4"/>
  <c r="AU67" i="4"/>
  <c r="AU430" i="4"/>
  <c r="AU237" i="4"/>
  <c r="AU341" i="4"/>
  <c r="AU375" i="4"/>
  <c r="AU12" i="4"/>
  <c r="AU407" i="4"/>
  <c r="AU236" i="4"/>
  <c r="AU95" i="4"/>
  <c r="AU183" i="4"/>
  <c r="AU66" i="4"/>
  <c r="AU372" i="4"/>
  <c r="AU428" i="4"/>
  <c r="AU427" i="4"/>
  <c r="AU182" i="4"/>
  <c r="AU370" i="4"/>
  <c r="AU41" i="4"/>
  <c r="AU120" i="4"/>
  <c r="AU65" i="4"/>
  <c r="AU297" i="4"/>
  <c r="AU94" i="4"/>
  <c r="AU339" i="4"/>
  <c r="AU233" i="4"/>
  <c r="AU296" i="4"/>
  <c r="AU295" i="4"/>
  <c r="AU181" i="4"/>
  <c r="AU294" i="4"/>
  <c r="AU406" i="4"/>
  <c r="AU368" i="4"/>
  <c r="AU179" i="4"/>
  <c r="AU93" i="4"/>
  <c r="AU446" i="4"/>
  <c r="AU92" i="4"/>
  <c r="AU119" i="4"/>
  <c r="AU231" i="4"/>
  <c r="AU178" i="4"/>
  <c r="AU462" i="4"/>
  <c r="AU230" i="4"/>
  <c r="AU91" i="4"/>
  <c r="AU293" i="4"/>
  <c r="AU405" i="4"/>
  <c r="AU445" i="4"/>
  <c r="AU292" i="4"/>
  <c r="AU177" i="4"/>
  <c r="AU176" i="4"/>
  <c r="AU474" i="4"/>
  <c r="AU175" i="4"/>
  <c r="AU425" i="4"/>
  <c r="AU291" i="4"/>
  <c r="AU64" i="4"/>
  <c r="AU337" i="4"/>
  <c r="AU290" i="4"/>
  <c r="AU118" i="4"/>
  <c r="AU174" i="4"/>
  <c r="AU289" i="4"/>
  <c r="AU63" i="4"/>
  <c r="AU485" i="4"/>
  <c r="AU17" i="4"/>
  <c r="AU173" i="4"/>
  <c r="AU367" i="4"/>
  <c r="AU16" i="4"/>
  <c r="AU117" i="4"/>
  <c r="AU404" i="4"/>
  <c r="AU365" i="4"/>
  <c r="AU403" i="4"/>
  <c r="AU288" i="4"/>
  <c r="AU336" i="4"/>
  <c r="AU481" i="4"/>
  <c r="AU287" i="4"/>
  <c r="AU364" i="4"/>
  <c r="AU335" i="4"/>
  <c r="AU229" i="4"/>
  <c r="AU334" i="4"/>
  <c r="AU401" i="4"/>
  <c r="AU400" i="4"/>
  <c r="AU472" i="4"/>
  <c r="AU399" i="4"/>
  <c r="AU227" i="4"/>
  <c r="AU90" i="4"/>
  <c r="AU285" i="4"/>
  <c r="AU116" i="4"/>
  <c r="AU11" i="4"/>
  <c r="AU284" i="4"/>
  <c r="AU283" i="4"/>
  <c r="AU398" i="4"/>
  <c r="AU40" i="4"/>
  <c r="AU172" i="4"/>
  <c r="AU171" i="4"/>
  <c r="AU226" i="4"/>
  <c r="AU62" i="4"/>
  <c r="AU333" i="4"/>
  <c r="AU61" i="4"/>
  <c r="AU169" i="4"/>
  <c r="AU471" i="4"/>
  <c r="AU39" i="4"/>
  <c r="AU282" i="4"/>
  <c r="AU38" i="4"/>
  <c r="AU332" i="4"/>
  <c r="AU168" i="4"/>
  <c r="AU281" i="4"/>
  <c r="AU167" i="4"/>
  <c r="AU225" i="4"/>
  <c r="AU280" i="4"/>
  <c r="AU224" i="4"/>
  <c r="AU89" i="4"/>
  <c r="AU331" i="4"/>
  <c r="AU361" i="4"/>
  <c r="AU88" i="4"/>
  <c r="AU166" i="4"/>
  <c r="AU397" i="4"/>
  <c r="AU165" i="4"/>
  <c r="AU330" i="4"/>
  <c r="AU329" i="4"/>
  <c r="AU279" i="4"/>
  <c r="AU223" i="4"/>
  <c r="AU277" i="4"/>
  <c r="AU328" i="4"/>
  <c r="AU222" i="4"/>
  <c r="AU221" i="4"/>
  <c r="AU276" i="4"/>
  <c r="AU360" i="4"/>
  <c r="AU359" i="4"/>
  <c r="AU423" i="4"/>
  <c r="AU164" i="4"/>
  <c r="AU358" i="4"/>
  <c r="AU163" i="4"/>
  <c r="AU441" i="4"/>
  <c r="AU275" i="4"/>
  <c r="AU357" i="4"/>
  <c r="AU219" i="4"/>
  <c r="AU395" i="4"/>
  <c r="AU115" i="4"/>
  <c r="AU327" i="4"/>
  <c r="AU218" i="4"/>
  <c r="AU356" i="4"/>
  <c r="AU274" i="4"/>
  <c r="AU217" i="4"/>
  <c r="AU394" i="4"/>
  <c r="AU114" i="4"/>
  <c r="AU113" i="4"/>
  <c r="AU60" i="4"/>
  <c r="AU87" i="4"/>
  <c r="AU112" i="4"/>
  <c r="AU86" i="4"/>
  <c r="AU85" i="4"/>
  <c r="AU84" i="4"/>
  <c r="AU83" i="4"/>
  <c r="AU421" i="4"/>
  <c r="AU82" i="4"/>
  <c r="AU59" i="4"/>
  <c r="AU81" i="4"/>
  <c r="AU355" i="4"/>
  <c r="AU58" i="4"/>
  <c r="AU57" i="4"/>
  <c r="AU56" i="4"/>
  <c r="AU111" i="4"/>
  <c r="AU15" i="4"/>
  <c r="AU37" i="4"/>
  <c r="AU461" i="4"/>
  <c r="AU214" i="4"/>
  <c r="AU272" i="4"/>
  <c r="AU271" i="4"/>
  <c r="AU270" i="4"/>
  <c r="AU162" i="4"/>
  <c r="AU213" i="4"/>
  <c r="AU35" i="4"/>
  <c r="AU212" i="4"/>
  <c r="AU354" i="4"/>
  <c r="AU161" i="4"/>
  <c r="AU160" i="4"/>
  <c r="AU211" i="4"/>
  <c r="AU79" i="4"/>
  <c r="AU110" i="4"/>
  <c r="AU210" i="4"/>
  <c r="AU353" i="4"/>
  <c r="AU109" i="4"/>
  <c r="AU159" i="4"/>
  <c r="AU420" i="4"/>
  <c r="AU419" i="4"/>
  <c r="AU323" i="4"/>
  <c r="AU34" i="4"/>
  <c r="AU78" i="4"/>
  <c r="AU209" i="4"/>
  <c r="AU268" i="4"/>
  <c r="AU77" i="4"/>
  <c r="AU267" i="4"/>
  <c r="AU352" i="4"/>
  <c r="AU158" i="4"/>
  <c r="AU108" i="4"/>
  <c r="AU266" i="4"/>
  <c r="AU460" i="4"/>
  <c r="AU351" i="4"/>
  <c r="AU107" i="4"/>
  <c r="AU156" i="4"/>
  <c r="AU55" i="4"/>
  <c r="AU6" i="4"/>
  <c r="AU155" i="4"/>
  <c r="AU207" i="4"/>
  <c r="AU76" i="4"/>
  <c r="AU500" i="4"/>
  <c r="AU54" i="4"/>
  <c r="AU25" i="4"/>
  <c r="AU153" i="4"/>
  <c r="AU106" i="4"/>
  <c r="AU10" i="4"/>
  <c r="AU264" i="4"/>
  <c r="AU205" i="4"/>
  <c r="AU322" i="4"/>
  <c r="AU321" i="4"/>
  <c r="AU151" i="4"/>
  <c r="AU204" i="4"/>
  <c r="AU263" i="4"/>
  <c r="AU350" i="4"/>
  <c r="AU389" i="4"/>
  <c r="AU53" i="4"/>
  <c r="AU52" i="4"/>
  <c r="AU262" i="4"/>
  <c r="AU349" i="4"/>
  <c r="AU150" i="4"/>
  <c r="AU203" i="4"/>
  <c r="AU105" i="4"/>
  <c r="AU51" i="4"/>
  <c r="AU75" i="4"/>
  <c r="AU202" i="4"/>
  <c r="AU320" i="4"/>
  <c r="AU319" i="4"/>
  <c r="AU104" i="4"/>
  <c r="AU261" i="4"/>
  <c r="AU103" i="4"/>
  <c r="AU418" i="4"/>
  <c r="AU50" i="4"/>
  <c r="AU102" i="4"/>
  <c r="AU149" i="4"/>
  <c r="AU388" i="4"/>
  <c r="AU201" i="4"/>
  <c r="AU33" i="4"/>
  <c r="AU148" i="4"/>
  <c r="AU147" i="4"/>
  <c r="AU318" i="4"/>
  <c r="AU200" i="4"/>
  <c r="AU317" i="4"/>
  <c r="AU146" i="4"/>
  <c r="AU316" i="4"/>
  <c r="AU259" i="4"/>
  <c r="AU258" i="4"/>
  <c r="AU101" i="4"/>
  <c r="AU315" i="4"/>
  <c r="AU457" i="4"/>
  <c r="AU348" i="4"/>
  <c r="AU387" i="4"/>
  <c r="AU9" i="4"/>
  <c r="AU145" i="4"/>
  <c r="AU144" i="4"/>
  <c r="AU518" i="4"/>
  <c r="AU49" i="4"/>
  <c r="AU24" i="4"/>
  <c r="AU32" i="4"/>
  <c r="AU143" i="4"/>
  <c r="AU313" i="4"/>
  <c r="AU312" i="4"/>
  <c r="AU31" i="4"/>
  <c r="AU142" i="4"/>
  <c r="AU74" i="4"/>
  <c r="AU347" i="4"/>
  <c r="AU493" i="4"/>
  <c r="AU23" i="4"/>
  <c r="AU256" i="4"/>
  <c r="AU141" i="4"/>
  <c r="AU8" i="4"/>
  <c r="AU197" i="4"/>
  <c r="AU488" i="4"/>
  <c r="AU385" i="4"/>
  <c r="AU416" i="4"/>
  <c r="AU456" i="4"/>
  <c r="AU255" i="4"/>
  <c r="AU5" i="4"/>
  <c r="AU30" i="4"/>
  <c r="AU73" i="4"/>
  <c r="AU139" i="4"/>
  <c r="AU346" i="4"/>
  <c r="AU436" i="4"/>
  <c r="AU469" i="4"/>
  <c r="AU138" i="4"/>
  <c r="AU48" i="4"/>
  <c r="AU136" i="4"/>
  <c r="AU47" i="4"/>
  <c r="AU196" i="4"/>
  <c r="AU253" i="4"/>
  <c r="AU7" i="4"/>
  <c r="AU195" i="4"/>
  <c r="AU100" i="4"/>
  <c r="AU72" i="4"/>
  <c r="AU99" i="4"/>
  <c r="AU135" i="4"/>
  <c r="AU309" i="4"/>
  <c r="AU193" i="4"/>
  <c r="AU98" i="4"/>
  <c r="AU133" i="4"/>
  <c r="AU308" i="4"/>
  <c r="AU46" i="4"/>
  <c r="AU22" i="4"/>
  <c r="AU192" i="4"/>
  <c r="AU45" i="4"/>
  <c r="AU132" i="4"/>
  <c r="AU252" i="4"/>
  <c r="AU307" i="4"/>
  <c r="AU434" i="4"/>
  <c r="AU345" i="4"/>
  <c r="AU4" i="4"/>
  <c r="AU44" i="4"/>
  <c r="AU191" i="4"/>
  <c r="AU131" i="4"/>
  <c r="AU190" i="4"/>
  <c r="AU130" i="4"/>
  <c r="AU71" i="4"/>
  <c r="AU251" i="4"/>
  <c r="AU382" i="4"/>
  <c r="AU70" i="4"/>
  <c r="AU129" i="4"/>
  <c r="AU250" i="4"/>
  <c r="AU249" i="4"/>
  <c r="AU344" i="4"/>
  <c r="AU43" i="4"/>
  <c r="AU69" i="4"/>
  <c r="AU128" i="4"/>
  <c r="AU455" i="4"/>
  <c r="AU97" i="4"/>
  <c r="AU21" i="4"/>
  <c r="AU29" i="4"/>
  <c r="AU28" i="4"/>
  <c r="AU127" i="4"/>
  <c r="AU27" i="4"/>
  <c r="AU305" i="4"/>
  <c r="AU304" i="4"/>
  <c r="AU248" i="4"/>
  <c r="AU14" i="4"/>
  <c r="AU188" i="4"/>
  <c r="AU20" i="4"/>
  <c r="AU480" i="4"/>
  <c r="AU433" i="4"/>
  <c r="AU247" i="4"/>
  <c r="AU13" i="4"/>
  <c r="AU96" i="4"/>
  <c r="AU414" i="4"/>
  <c r="AU125" i="4"/>
  <c r="AU68" i="4"/>
  <c r="AU246" i="4"/>
  <c r="AU126" i="4"/>
  <c r="AU124" i="4"/>
  <c r="AS414" i="4"/>
  <c r="AS125" i="4"/>
  <c r="AS68" i="4"/>
  <c r="AS246" i="4"/>
  <c r="AS126" i="4"/>
  <c r="AS303" i="4"/>
  <c r="AS96" i="4"/>
  <c r="AS486" i="4"/>
  <c r="AS13" i="4"/>
  <c r="AS247" i="4"/>
  <c r="AS433" i="4"/>
  <c r="AS454" i="4"/>
  <c r="AS480" i="4"/>
  <c r="AS20" i="4"/>
  <c r="AS380" i="4"/>
  <c r="AS188" i="4"/>
  <c r="AS415" i="4"/>
  <c r="AS14" i="4"/>
  <c r="AS381" i="4"/>
  <c r="AS248" i="4"/>
  <c r="AS304" i="4"/>
  <c r="AS305" i="4"/>
  <c r="AS27" i="4"/>
  <c r="AS127" i="4"/>
  <c r="AS28" i="4"/>
  <c r="AS29" i="4"/>
  <c r="AS21" i="4"/>
  <c r="AS97" i="4"/>
  <c r="AS455" i="4"/>
  <c r="AS128" i="4"/>
  <c r="AS69" i="4"/>
  <c r="AS505" i="4"/>
  <c r="AS43" i="4"/>
  <c r="AS344" i="4"/>
  <c r="AS249" i="4"/>
  <c r="AS250" i="4"/>
  <c r="AS129" i="4"/>
  <c r="AS70" i="4"/>
  <c r="AS382" i="4"/>
  <c r="AS251" i="4"/>
  <c r="AS306" i="4"/>
  <c r="AS189" i="4"/>
  <c r="AS523" i="4"/>
  <c r="AS71" i="4"/>
  <c r="AS130" i="4"/>
  <c r="AS524" i="4"/>
  <c r="AS190" i="4"/>
  <c r="AS131" i="4"/>
  <c r="AS191" i="4"/>
  <c r="AS44" i="4"/>
  <c r="AS4" i="4"/>
  <c r="AS345" i="4"/>
  <c r="AS434" i="4"/>
  <c r="AS307" i="4"/>
  <c r="AS252" i="4"/>
  <c r="AS498" i="4"/>
  <c r="AS132" i="4"/>
  <c r="AS45" i="4"/>
  <c r="AS435" i="4"/>
  <c r="AS192" i="4"/>
  <c r="AS22" i="4"/>
  <c r="AS46" i="4"/>
  <c r="AS308" i="4"/>
  <c r="AS133" i="4"/>
  <c r="AS499" i="4"/>
  <c r="AS98" i="4"/>
  <c r="AS134" i="4"/>
  <c r="AS193" i="4"/>
  <c r="AS309" i="4"/>
  <c r="AS135" i="4"/>
  <c r="AS99" i="4"/>
  <c r="AS72" i="4"/>
  <c r="AS100" i="4"/>
  <c r="AS194" i="4"/>
  <c r="AS195" i="4"/>
  <c r="AS7" i="4"/>
  <c r="AS253" i="4"/>
  <c r="AS196" i="4"/>
  <c r="AS47" i="4"/>
  <c r="AS136" i="4"/>
  <c r="AS137" i="4"/>
  <c r="AS48" i="4"/>
  <c r="AS138" i="4"/>
  <c r="AS469" i="4"/>
  <c r="AS436" i="4"/>
  <c r="AS346" i="4"/>
  <c r="AS254" i="4"/>
  <c r="AS139" i="4"/>
  <c r="AS73" i="4"/>
  <c r="AS30" i="4"/>
  <c r="AS511" i="4"/>
  <c r="AS5" i="4"/>
  <c r="AS255" i="4"/>
  <c r="AS384" i="4"/>
  <c r="AS456" i="4"/>
  <c r="AS416" i="4"/>
  <c r="AS385" i="4"/>
  <c r="AS488" i="4"/>
  <c r="AS386" i="4"/>
  <c r="AS197" i="4"/>
  <c r="AS8" i="4"/>
  <c r="AS140" i="4"/>
  <c r="AS141" i="4"/>
  <c r="AS256" i="4"/>
  <c r="AS311" i="4"/>
  <c r="AS23" i="4"/>
  <c r="AS493" i="4"/>
  <c r="AS417" i="4"/>
  <c r="AS347" i="4"/>
  <c r="AS74" i="4"/>
  <c r="AS257" i="4"/>
  <c r="AS142" i="4"/>
  <c r="AS525" i="4"/>
  <c r="AS437" i="4"/>
  <c r="AS31" i="4"/>
  <c r="AS312" i="4"/>
  <c r="AS198" i="4"/>
  <c r="AS313" i="4"/>
  <c r="AS526" i="4"/>
  <c r="AS143" i="4"/>
  <c r="AS32" i="4"/>
  <c r="AS24" i="4"/>
  <c r="AS314" i="4"/>
  <c r="AS49" i="4"/>
  <c r="AS518" i="4"/>
  <c r="AS144" i="4"/>
  <c r="AS145" i="4"/>
  <c r="AS9" i="4"/>
  <c r="AS387" i="4"/>
  <c r="AS348" i="4"/>
  <c r="AS457" i="4"/>
  <c r="AS506" i="4"/>
  <c r="AS315" i="4"/>
  <c r="AS519" i="4"/>
  <c r="AS199" i="4"/>
  <c r="AS101" i="4"/>
  <c r="AS258" i="4"/>
  <c r="AS259" i="4"/>
  <c r="AS316" i="4"/>
  <c r="AS146" i="4"/>
  <c r="AS317" i="4"/>
  <c r="AS200" i="4"/>
  <c r="AS318" i="4"/>
  <c r="AS147" i="4"/>
  <c r="AS148" i="4"/>
  <c r="AS33" i="4"/>
  <c r="AS201" i="4"/>
  <c r="AS388" i="4"/>
  <c r="AS149" i="4"/>
  <c r="AS102" i="4"/>
  <c r="AS50" i="4"/>
  <c r="AS418" i="4"/>
  <c r="AS103" i="4"/>
  <c r="AS260" i="4"/>
  <c r="AS261" i="4"/>
  <c r="AS104" i="4"/>
  <c r="AS319" i="4"/>
  <c r="AS320" i="4"/>
  <c r="AS202" i="4"/>
  <c r="AS75" i="4"/>
  <c r="AS51" i="4"/>
  <c r="AS105" i="4"/>
  <c r="AS203" i="4"/>
  <c r="AS458" i="4"/>
  <c r="AS150" i="4"/>
  <c r="AS349" i="4"/>
  <c r="AS262" i="4"/>
  <c r="AS52" i="4"/>
  <c r="AS53" i="4"/>
  <c r="AS389" i="4"/>
  <c r="AS350" i="4"/>
  <c r="AS263" i="4"/>
  <c r="AS204" i="4"/>
  <c r="AS151" i="4"/>
  <c r="AS438" i="4"/>
  <c r="AS321" i="4"/>
  <c r="AS322" i="4"/>
  <c r="AS390" i="4"/>
  <c r="AS205" i="4"/>
  <c r="AS152" i="4"/>
  <c r="AS264" i="4"/>
  <c r="AS10" i="4"/>
  <c r="AS206" i="4"/>
  <c r="AS106" i="4"/>
  <c r="AS153" i="4"/>
  <c r="AS391" i="4"/>
  <c r="AS25" i="4"/>
  <c r="AS54" i="4"/>
  <c r="AS500" i="4"/>
  <c r="AS265" i="4"/>
  <c r="AS392" i="4"/>
  <c r="AS76" i="4"/>
  <c r="AS154" i="4"/>
  <c r="AS207" i="4"/>
  <c r="AS155" i="4"/>
  <c r="AS6" i="4"/>
  <c r="AS55" i="4"/>
  <c r="AS459" i="4"/>
  <c r="AS208" i="4"/>
  <c r="AS156" i="4"/>
  <c r="AS107" i="4"/>
  <c r="AS157" i="4"/>
  <c r="AS351" i="4"/>
  <c r="AS460" i="4"/>
  <c r="AS266" i="4"/>
  <c r="AS108" i="4"/>
  <c r="AS158" i="4"/>
  <c r="AS352" i="4"/>
  <c r="AS267" i="4"/>
  <c r="AS77" i="4"/>
  <c r="AS268" i="4"/>
  <c r="AS209" i="4"/>
  <c r="AS78" i="4"/>
  <c r="AS34" i="4"/>
  <c r="AS323" i="4"/>
  <c r="AS419" i="4"/>
  <c r="AS420" i="4"/>
  <c r="AS159" i="4"/>
  <c r="AS324" i="4"/>
  <c r="AS109" i="4"/>
  <c r="AS269" i="4"/>
  <c r="AS353" i="4"/>
  <c r="AS210" i="4"/>
  <c r="AS110" i="4"/>
  <c r="AS79" i="4"/>
  <c r="AS211" i="4"/>
  <c r="AS325" i="4"/>
  <c r="AS160" i="4"/>
  <c r="AS161" i="4"/>
  <c r="AS354" i="4"/>
  <c r="AS212" i="4"/>
  <c r="AS35" i="4"/>
  <c r="AS213" i="4"/>
  <c r="AS162" i="4"/>
  <c r="AS270" i="4"/>
  <c r="AS271" i="4"/>
  <c r="AS272" i="4"/>
  <c r="AS214" i="4"/>
  <c r="AS326" i="4"/>
  <c r="AS461" i="4"/>
  <c r="AS80" i="4"/>
  <c r="AS36" i="4"/>
  <c r="AS15" i="4"/>
  <c r="AS111" i="4"/>
  <c r="AS56" i="4"/>
  <c r="AS57" i="4"/>
  <c r="AS393" i="4"/>
  <c r="AS58" i="4"/>
  <c r="AS355" i="4"/>
  <c r="AS512" i="4"/>
  <c r="AS81" i="4"/>
  <c r="AS59" i="4"/>
  <c r="AS82" i="4"/>
  <c r="AS421" i="4"/>
  <c r="AS273" i="4"/>
  <c r="AS83" i="4"/>
  <c r="AS84" i="4"/>
  <c r="AS85" i="4"/>
  <c r="AS215" i="4"/>
  <c r="AS86" i="4"/>
  <c r="AS112" i="4"/>
  <c r="AS87" i="4"/>
  <c r="AS60" i="4"/>
  <c r="AS489" i="4"/>
  <c r="AS216" i="4"/>
  <c r="AS113" i="4"/>
  <c r="AS114" i="4"/>
  <c r="AS513" i="4"/>
  <c r="AS394" i="4"/>
  <c r="AS217" i="4"/>
  <c r="AS274" i="4"/>
  <c r="AS356" i="4"/>
  <c r="AS218" i="4"/>
  <c r="AS327" i="4"/>
  <c r="AS115" i="4"/>
  <c r="AS395" i="4"/>
  <c r="AS439" i="4"/>
  <c r="AS219" i="4"/>
  <c r="AS440" i="4"/>
  <c r="AS357" i="4"/>
  <c r="AS422" i="4"/>
  <c r="AS275" i="4"/>
  <c r="AS441" i="4"/>
  <c r="AS220" i="4"/>
  <c r="AS163" i="4"/>
  <c r="AS164" i="4"/>
  <c r="AS423" i="4"/>
  <c r="AS359" i="4"/>
  <c r="AS360" i="4"/>
  <c r="AS442" i="4"/>
  <c r="AS276" i="4"/>
  <c r="AS221" i="4"/>
  <c r="AS222" i="4"/>
  <c r="AS328" i="4"/>
  <c r="AS277" i="4"/>
  <c r="AS223" i="4"/>
  <c r="AS278" i="4"/>
  <c r="AS396" i="4"/>
  <c r="AS279" i="4"/>
  <c r="AS329" i="4"/>
  <c r="AS330" i="4"/>
  <c r="AS165" i="4"/>
  <c r="AS397" i="4"/>
  <c r="AS166" i="4"/>
  <c r="AS88" i="4"/>
  <c r="AS361" i="4"/>
  <c r="AS331" i="4"/>
  <c r="AS89" i="4"/>
  <c r="AS224" i="4"/>
  <c r="AS280" i="4"/>
  <c r="AS225" i="4"/>
  <c r="AS167" i="4"/>
  <c r="AS281" i="4"/>
  <c r="AS168" i="4"/>
  <c r="AS332" i="4"/>
  <c r="AS38" i="4"/>
  <c r="AS282" i="4"/>
  <c r="AS39" i="4"/>
  <c r="AS471" i="4"/>
  <c r="AS362" i="4"/>
  <c r="AS169" i="4"/>
  <c r="AS61" i="4"/>
  <c r="AS333" i="4"/>
  <c r="AS62" i="4"/>
  <c r="AS494" i="4"/>
  <c r="AS501" i="4"/>
  <c r="AS226" i="4"/>
  <c r="AS170" i="4"/>
  <c r="AS171" i="4"/>
  <c r="AS363" i="4"/>
  <c r="AS172" i="4"/>
  <c r="AS40" i="4"/>
  <c r="AS495" i="4"/>
  <c r="AS398" i="4"/>
  <c r="AS527" i="4"/>
  <c r="AS283" i="4"/>
  <c r="AS284" i="4"/>
  <c r="AS11" i="4"/>
  <c r="AS116" i="4"/>
  <c r="AS514" i="4"/>
  <c r="AS528" i="4"/>
  <c r="AS90" i="4"/>
  <c r="AS227" i="4"/>
  <c r="AS399" i="4"/>
  <c r="AS472" i="4"/>
  <c r="AS400" i="4"/>
  <c r="AS286" i="4"/>
  <c r="AS401" i="4"/>
  <c r="AS334" i="4"/>
  <c r="AS228" i="4"/>
  <c r="AS229" i="4"/>
  <c r="AS335" i="4"/>
  <c r="AS364" i="4"/>
  <c r="AS287" i="4"/>
  <c r="AS481" i="4"/>
  <c r="AS402" i="4"/>
  <c r="AS336" i="4"/>
  <c r="AS288" i="4"/>
  <c r="AS403" i="4"/>
  <c r="AS443" i="4"/>
  <c r="AS365" i="4"/>
  <c r="AS404" i="4"/>
  <c r="AS366" i="4"/>
  <c r="AS424" i="4"/>
  <c r="AS117" i="4"/>
  <c r="AS16" i="4"/>
  <c r="AS520" i="4"/>
  <c r="AS367" i="4"/>
  <c r="AS173" i="4"/>
  <c r="AS17" i="4"/>
  <c r="AS485" i="4"/>
  <c r="AS444" i="4"/>
  <c r="AS63" i="4"/>
  <c r="AS507" i="4"/>
  <c r="AS516" i="4"/>
  <c r="AS289" i="4"/>
  <c r="AS174" i="4"/>
  <c r="AS118" i="4"/>
  <c r="AS290" i="4"/>
  <c r="AS337" i="4"/>
  <c r="AS64" i="4"/>
  <c r="AS291" i="4"/>
  <c r="AS521" i="4"/>
  <c r="AS425" i="4"/>
  <c r="AS338" i="4"/>
  <c r="AS490" i="4"/>
  <c r="AS175" i="4"/>
  <c r="AS473" i="4"/>
  <c r="AS474" i="4"/>
  <c r="AS176" i="4"/>
  <c r="AS177" i="4"/>
  <c r="AS292" i="4"/>
  <c r="AS445" i="4"/>
  <c r="AS426" i="4"/>
  <c r="AS405" i="4"/>
  <c r="AS293" i="4"/>
  <c r="AS475" i="4"/>
  <c r="AS91" i="4"/>
  <c r="AS497" i="4"/>
  <c r="AS230" i="4"/>
  <c r="AS462" i="4"/>
  <c r="AS178" i="4"/>
  <c r="AS522" i="4"/>
  <c r="AS231" i="4"/>
  <c r="AS119" i="4"/>
  <c r="AS92" i="4"/>
  <c r="AS446" i="4"/>
  <c r="AS232" i="4"/>
  <c r="AS93" i="4"/>
  <c r="AS179" i="4"/>
  <c r="AS180" i="4"/>
  <c r="AS368" i="4"/>
  <c r="AS406" i="4"/>
  <c r="AS294" i="4"/>
  <c r="AS181" i="4"/>
  <c r="AS463" i="4"/>
  <c r="AS295" i="4"/>
  <c r="AS296" i="4"/>
  <c r="AS233" i="4"/>
  <c r="AS476" i="4"/>
  <c r="AS339" i="4"/>
  <c r="AS94" i="4"/>
  <c r="AS340" i="4"/>
  <c r="AS234" i="4"/>
  <c r="AS297" i="4"/>
  <c r="AS65" i="4"/>
  <c r="AS120" i="4"/>
  <c r="AS508" i="4"/>
  <c r="AS41" i="4"/>
  <c r="AS491" i="4"/>
  <c r="AS502" i="4"/>
  <c r="AS369" i="4"/>
  <c r="AS509" i="4"/>
  <c r="AS370" i="4"/>
  <c r="AS182" i="4"/>
  <c r="AS427" i="4"/>
  <c r="AS428" i="4"/>
  <c r="AS371" i="4"/>
  <c r="AS372" i="4"/>
  <c r="AS66" i="4"/>
  <c r="AS487" i="4"/>
  <c r="AS235" i="4"/>
  <c r="AS447" i="4"/>
  <c r="AS183" i="4"/>
  <c r="AS95" i="4"/>
  <c r="AS448" i="4"/>
  <c r="AS236" i="4"/>
  <c r="AS373" i="4"/>
  <c r="AS298" i="4"/>
  <c r="AS529" i="4"/>
  <c r="AS374" i="4"/>
  <c r="AS407" i="4"/>
  <c r="AS12" i="4"/>
  <c r="AS449" i="4"/>
  <c r="AS375" i="4"/>
  <c r="AS376" i="4"/>
  <c r="AS464" i="4"/>
  <c r="AS429" i="4"/>
  <c r="AS341" i="4"/>
  <c r="AS450" i="4"/>
  <c r="AS237" i="4"/>
  <c r="AS430" i="4"/>
  <c r="AS377" i="4"/>
  <c r="AS67" i="4"/>
  <c r="AS378" i="4"/>
  <c r="AS342" i="4"/>
  <c r="AS238" i="4"/>
  <c r="AS515" i="4"/>
  <c r="AS184" i="4"/>
  <c r="AS465" i="4"/>
  <c r="AS503" i="4"/>
  <c r="AS239" i="4"/>
  <c r="AS185" i="4"/>
  <c r="AS299" i="4"/>
  <c r="AS240" i="4"/>
  <c r="AS451" i="4"/>
  <c r="AS18" i="4"/>
  <c r="AS241" i="4"/>
  <c r="AS42" i="4"/>
  <c r="AS504" i="4"/>
  <c r="AS19" i="4"/>
  <c r="AS186" i="4"/>
  <c r="AS431" i="4"/>
  <c r="AS477" i="4"/>
  <c r="AS466" i="4"/>
  <c r="AS432" i="4"/>
  <c r="AS242" i="4"/>
  <c r="AS482" i="4"/>
  <c r="AS483" i="4"/>
  <c r="AS243" i="4"/>
  <c r="AS244" i="4"/>
  <c r="AS300" i="4"/>
  <c r="AS301" i="4"/>
  <c r="AS187" i="4"/>
  <c r="AS121" i="4"/>
  <c r="AS408" i="4"/>
  <c r="AS478" i="4"/>
  <c r="AS409" i="4"/>
  <c r="AS484" i="4"/>
  <c r="AS410" i="4"/>
  <c r="AS467" i="4"/>
  <c r="AS122" i="4"/>
  <c r="AS452" i="4"/>
  <c r="AS453" i="4"/>
  <c r="AS245" i="4"/>
  <c r="AS411" i="4"/>
  <c r="AS302" i="4"/>
  <c r="AS412" i="4"/>
  <c r="AS379" i="4"/>
  <c r="AS479" i="4"/>
  <c r="AS468" i="4"/>
  <c r="AS413" i="4"/>
  <c r="AS26" i="4"/>
  <c r="AS343" i="4"/>
  <c r="AS510" i="4"/>
  <c r="AS123" i="4"/>
  <c r="AS124" i="4"/>
  <c r="AO414" i="4"/>
  <c r="AO125" i="4"/>
  <c r="AO68" i="4"/>
  <c r="AO246" i="4"/>
  <c r="AO126" i="4"/>
  <c r="AO303" i="4"/>
  <c r="AO96" i="4"/>
  <c r="AO486" i="4"/>
  <c r="AO13" i="4"/>
  <c r="AO247" i="4"/>
  <c r="AO433" i="4"/>
  <c r="AO454" i="4"/>
  <c r="AO480" i="4"/>
  <c r="AO20" i="4"/>
  <c r="AO380" i="4"/>
  <c r="AO188" i="4"/>
  <c r="AO415" i="4"/>
  <c r="AO14" i="4"/>
  <c r="AO381" i="4"/>
  <c r="AO248" i="4"/>
  <c r="AO304" i="4"/>
  <c r="AO305" i="4"/>
  <c r="AO27" i="4"/>
  <c r="AO127" i="4"/>
  <c r="AO28" i="4"/>
  <c r="AO29" i="4"/>
  <c r="AO21" i="4"/>
  <c r="AO97" i="4"/>
  <c r="AO455" i="4"/>
  <c r="AO128" i="4"/>
  <c r="AO69" i="4"/>
  <c r="AO505" i="4"/>
  <c r="AO43" i="4"/>
  <c r="AO344" i="4"/>
  <c r="AO249" i="4"/>
  <c r="AO250" i="4"/>
  <c r="AO129" i="4"/>
  <c r="AO70" i="4"/>
  <c r="AO382" i="4"/>
  <c r="AO251" i="4"/>
  <c r="AO306" i="4"/>
  <c r="AO189" i="4"/>
  <c r="AO523" i="4"/>
  <c r="AO71" i="4"/>
  <c r="AO130" i="4"/>
  <c r="AO524" i="4"/>
  <c r="AO190" i="4"/>
  <c r="AO131" i="4"/>
  <c r="AO191" i="4"/>
  <c r="AO44" i="4"/>
  <c r="AO4" i="4"/>
  <c r="AO345" i="4"/>
  <c r="AO434" i="4"/>
  <c r="AO307" i="4"/>
  <c r="AO252" i="4"/>
  <c r="AO498" i="4"/>
  <c r="AO132" i="4"/>
  <c r="AO45" i="4"/>
  <c r="AO435" i="4"/>
  <c r="AO192" i="4"/>
  <c r="AO22" i="4"/>
  <c r="AO46" i="4"/>
  <c r="AO308" i="4"/>
  <c r="AO133" i="4"/>
  <c r="AO499" i="4"/>
  <c r="AO98" i="4"/>
  <c r="AO517" i="4"/>
  <c r="AO134" i="4"/>
  <c r="AO193" i="4"/>
  <c r="AO309" i="4"/>
  <c r="AO135" i="4"/>
  <c r="AO99" i="4"/>
  <c r="AO72" i="4"/>
  <c r="AO100" i="4"/>
  <c r="AO194" i="4"/>
  <c r="AO195" i="4"/>
  <c r="AO383" i="4"/>
  <c r="AO7" i="4"/>
  <c r="AO253" i="4"/>
  <c r="AO196" i="4"/>
  <c r="AO47" i="4"/>
  <c r="AO136" i="4"/>
  <c r="AO137" i="4"/>
  <c r="AO48" i="4"/>
  <c r="AO138" i="4"/>
  <c r="AO469" i="4"/>
  <c r="AO436" i="4"/>
  <c r="AO346" i="4"/>
  <c r="AO254" i="4"/>
  <c r="AO139" i="4"/>
  <c r="AO73" i="4"/>
  <c r="AO30" i="4"/>
  <c r="AO511" i="4"/>
  <c r="AO5" i="4"/>
  <c r="AO255" i="4"/>
  <c r="AO384" i="4"/>
  <c r="AO456" i="4"/>
  <c r="AO470" i="4"/>
  <c r="AO416" i="4"/>
  <c r="AO385" i="4"/>
  <c r="AO488" i="4"/>
  <c r="AO310" i="4"/>
  <c r="AO386" i="4"/>
  <c r="AO197" i="4"/>
  <c r="AO8" i="4"/>
  <c r="AO140" i="4"/>
  <c r="AO141" i="4"/>
  <c r="AO256" i="4"/>
  <c r="AO311" i="4"/>
  <c r="AO23" i="4"/>
  <c r="AO493" i="4"/>
  <c r="AO417" i="4"/>
  <c r="AO347" i="4"/>
  <c r="AO74" i="4"/>
  <c r="AO257" i="4"/>
  <c r="AO142" i="4"/>
  <c r="AO525" i="4"/>
  <c r="AO437" i="4"/>
  <c r="AO530" i="4"/>
  <c r="AO31" i="4"/>
  <c r="AO312" i="4"/>
  <c r="AO198" i="4"/>
  <c r="AO313" i="4"/>
  <c r="AO526" i="4"/>
  <c r="AO143" i="4"/>
  <c r="AO32" i="4"/>
  <c r="AO24" i="4"/>
  <c r="AO314" i="4"/>
  <c r="AO49" i="4"/>
  <c r="AO518" i="4"/>
  <c r="AO144" i="4"/>
  <c r="AO145" i="4"/>
  <c r="AO9" i="4"/>
  <c r="AO387" i="4"/>
  <c r="AO348" i="4"/>
  <c r="AO457" i="4"/>
  <c r="AO506" i="4"/>
  <c r="AO315" i="4"/>
  <c r="AO519" i="4"/>
  <c r="AO199" i="4"/>
  <c r="AO101" i="4"/>
  <c r="AO258" i="4"/>
  <c r="AO259" i="4"/>
  <c r="AO316" i="4"/>
  <c r="AO146" i="4"/>
  <c r="AO317" i="4"/>
  <c r="AO200" i="4"/>
  <c r="AO318" i="4"/>
  <c r="AO147" i="4"/>
  <c r="AO148" i="4"/>
  <c r="AO33" i="4"/>
  <c r="AO201" i="4"/>
  <c r="AO388" i="4"/>
  <c r="AO149" i="4"/>
  <c r="AO102" i="4"/>
  <c r="AO50" i="4"/>
  <c r="AO418" i="4"/>
  <c r="AO103" i="4"/>
  <c r="AO260" i="4"/>
  <c r="AO261" i="4"/>
  <c r="AO104" i="4"/>
  <c r="AO319" i="4"/>
  <c r="AO320" i="4"/>
  <c r="AO202" i="4"/>
  <c r="AO75" i="4"/>
  <c r="AO51" i="4"/>
  <c r="AO105" i="4"/>
  <c r="AO203" i="4"/>
  <c r="AO458" i="4"/>
  <c r="AO150" i="4"/>
  <c r="AO349" i="4"/>
  <c r="AO262" i="4"/>
  <c r="AO52" i="4"/>
  <c r="AO53" i="4"/>
  <c r="AO389" i="4"/>
  <c r="AO350" i="4"/>
  <c r="AO263" i="4"/>
  <c r="AO204" i="4"/>
  <c r="AO151" i="4"/>
  <c r="AO438" i="4"/>
  <c r="AO321" i="4"/>
  <c r="AO322" i="4"/>
  <c r="AO390" i="4"/>
  <c r="AO205" i="4"/>
  <c r="AO152" i="4"/>
  <c r="AO264" i="4"/>
  <c r="AO10" i="4"/>
  <c r="AO206" i="4"/>
  <c r="AO106" i="4"/>
  <c r="AO153" i="4"/>
  <c r="AO391" i="4"/>
  <c r="AO25" i="4"/>
  <c r="AO54" i="4"/>
  <c r="AO500" i="4"/>
  <c r="AO265" i="4"/>
  <c r="AO392" i="4"/>
  <c r="AO76" i="4"/>
  <c r="AO154" i="4"/>
  <c r="AO207" i="4"/>
  <c r="AO155" i="4"/>
  <c r="AO6" i="4"/>
  <c r="AO532" i="4"/>
  <c r="AO55" i="4"/>
  <c r="AO459" i="4"/>
  <c r="AO208" i="4"/>
  <c r="AO156" i="4"/>
  <c r="AO107" i="4"/>
  <c r="AO157" i="4"/>
  <c r="AO351" i="4"/>
  <c r="AO460" i="4"/>
  <c r="AO266" i="4"/>
  <c r="AO108" i="4"/>
  <c r="AO158" i="4"/>
  <c r="AO352" i="4"/>
  <c r="AO267" i="4"/>
  <c r="AO77" i="4"/>
  <c r="AO268" i="4"/>
  <c r="AO209" i="4"/>
  <c r="AO78" i="4"/>
  <c r="AO34" i="4"/>
  <c r="AO323" i="4"/>
  <c r="AO419" i="4"/>
  <c r="AO420" i="4"/>
  <c r="AO159" i="4"/>
  <c r="AO324" i="4"/>
  <c r="AO109" i="4"/>
  <c r="AO269" i="4"/>
  <c r="AO353" i="4"/>
  <c r="AO210" i="4"/>
  <c r="AO110" i="4"/>
  <c r="AO79" i="4"/>
  <c r="AO211" i="4"/>
  <c r="AO325" i="4"/>
  <c r="AO160" i="4"/>
  <c r="AO161" i="4"/>
  <c r="AO354" i="4"/>
  <c r="AO212" i="4"/>
  <c r="AO35" i="4"/>
  <c r="AO213" i="4"/>
  <c r="AO162" i="4"/>
  <c r="AO270" i="4"/>
  <c r="AO271" i="4"/>
  <c r="AO272" i="4"/>
  <c r="AO214" i="4"/>
  <c r="AO326" i="4"/>
  <c r="AO461" i="4"/>
  <c r="AO80" i="4"/>
  <c r="AO36" i="4"/>
  <c r="AO37" i="4"/>
  <c r="AO15" i="4"/>
  <c r="AO111" i="4"/>
  <c r="AO56" i="4"/>
  <c r="AO57" i="4"/>
  <c r="AO393" i="4"/>
  <c r="AO58" i="4"/>
  <c r="AO355" i="4"/>
  <c r="AO512" i="4"/>
  <c r="AO81" i="4"/>
  <c r="AO59" i="4"/>
  <c r="AO82" i="4"/>
  <c r="AO531" i="4"/>
  <c r="AO421" i="4"/>
  <c r="AO273" i="4"/>
  <c r="AO83" i="4"/>
  <c r="AO84" i="4"/>
  <c r="AO85" i="4"/>
  <c r="AO215" i="4"/>
  <c r="AO86" i="4"/>
  <c r="AO112" i="4"/>
  <c r="AO87" i="4"/>
  <c r="AO60" i="4"/>
  <c r="AO489" i="4"/>
  <c r="AO216" i="4"/>
  <c r="AO113" i="4"/>
  <c r="AO114" i="4"/>
  <c r="AO513" i="4"/>
  <c r="AO394" i="4"/>
  <c r="AO217" i="4"/>
  <c r="AO274" i="4"/>
  <c r="AO356" i="4"/>
  <c r="AO218" i="4"/>
  <c r="AO327" i="4"/>
  <c r="AO115" i="4"/>
  <c r="AO395" i="4"/>
  <c r="AO439" i="4"/>
  <c r="AO219" i="4"/>
  <c r="AO440" i="4"/>
  <c r="AO357" i="4"/>
  <c r="AO422" i="4"/>
  <c r="AO275" i="4"/>
  <c r="AO441" i="4"/>
  <c r="AO220" i="4"/>
  <c r="AO163" i="4"/>
  <c r="AO358" i="4"/>
  <c r="AO164" i="4"/>
  <c r="AO423" i="4"/>
  <c r="AO359" i="4"/>
  <c r="AO360" i="4"/>
  <c r="AO442" i="4"/>
  <c r="AO276" i="4"/>
  <c r="AO221" i="4"/>
  <c r="AO222" i="4"/>
  <c r="AO328" i="4"/>
  <c r="AO277" i="4"/>
  <c r="AO223" i="4"/>
  <c r="AO278" i="4"/>
  <c r="AO396" i="4"/>
  <c r="AO279" i="4"/>
  <c r="AO329" i="4"/>
  <c r="AO330" i="4"/>
  <c r="AO165" i="4"/>
  <c r="AO397" i="4"/>
  <c r="AO166" i="4"/>
  <c r="AO88" i="4"/>
  <c r="AO361" i="4"/>
  <c r="AO331" i="4"/>
  <c r="AO89" i="4"/>
  <c r="AO224" i="4"/>
  <c r="AO280" i="4"/>
  <c r="AO225" i="4"/>
  <c r="AO167" i="4"/>
  <c r="AO281" i="4"/>
  <c r="AO168" i="4"/>
  <c r="AO332" i="4"/>
  <c r="AO38" i="4"/>
  <c r="AO282" i="4"/>
  <c r="AO39" i="4"/>
  <c r="AO471" i="4"/>
  <c r="AO362" i="4"/>
  <c r="AO169" i="4"/>
  <c r="AO61" i="4"/>
  <c r="AO333" i="4"/>
  <c r="AO62" i="4"/>
  <c r="AO494" i="4"/>
  <c r="AO501" i="4"/>
  <c r="AO226" i="4"/>
  <c r="AO170" i="4"/>
  <c r="AO171" i="4"/>
  <c r="AO363" i="4"/>
  <c r="AO172" i="4"/>
  <c r="AO40" i="4"/>
  <c r="AO495" i="4"/>
  <c r="AO398" i="4"/>
  <c r="AO527" i="4"/>
  <c r="AO283" i="4"/>
  <c r="AO284" i="4"/>
  <c r="AO11" i="4"/>
  <c r="AO116" i="4"/>
  <c r="AO514" i="4"/>
  <c r="AO285" i="4"/>
  <c r="AO528" i="4"/>
  <c r="AO90" i="4"/>
  <c r="AO227" i="4"/>
  <c r="AO399" i="4"/>
  <c r="AO472" i="4"/>
  <c r="AO400" i="4"/>
  <c r="AO286" i="4"/>
  <c r="AO401" i="4"/>
  <c r="AO334" i="4"/>
  <c r="AO228" i="4"/>
  <c r="AO229" i="4"/>
  <c r="AO496" i="4"/>
  <c r="AO335" i="4"/>
  <c r="AO364" i="4"/>
  <c r="AO287" i="4"/>
  <c r="AO481" i="4"/>
  <c r="AO402" i="4"/>
  <c r="AO336" i="4"/>
  <c r="AO288" i="4"/>
  <c r="AO403" i="4"/>
  <c r="AO443" i="4"/>
  <c r="AO365" i="4"/>
  <c r="AO404" i="4"/>
  <c r="AO366" i="4"/>
  <c r="AO424" i="4"/>
  <c r="AO117" i="4"/>
  <c r="AO16" i="4"/>
  <c r="AO520" i="4"/>
  <c r="AO367" i="4"/>
  <c r="AO173" i="4"/>
  <c r="AO17" i="4"/>
  <c r="AO485" i="4"/>
  <c r="AO444" i="4"/>
  <c r="AO63" i="4"/>
  <c r="AO507" i="4"/>
  <c r="AO516" i="4"/>
  <c r="AO289" i="4"/>
  <c r="AO174" i="4"/>
  <c r="AO118" i="4"/>
  <c r="AO290" i="4"/>
  <c r="AO337" i="4"/>
  <c r="AO64" i="4"/>
  <c r="AO291" i="4"/>
  <c r="AO521" i="4"/>
  <c r="AO425" i="4"/>
  <c r="AO338" i="4"/>
  <c r="AO490" i="4"/>
  <c r="AO175" i="4"/>
  <c r="AO473" i="4"/>
  <c r="AO474" i="4"/>
  <c r="AO533" i="4"/>
  <c r="AO176" i="4"/>
  <c r="AO177" i="4"/>
  <c r="AO292" i="4"/>
  <c r="AO445" i="4"/>
  <c r="AO426" i="4"/>
  <c r="AO405" i="4"/>
  <c r="AO293" i="4"/>
  <c r="AO475" i="4"/>
  <c r="AO91" i="4"/>
  <c r="AO497" i="4"/>
  <c r="AO230" i="4"/>
  <c r="AO462" i="4"/>
  <c r="AO178" i="4"/>
  <c r="AO522" i="4"/>
  <c r="AO231" i="4"/>
  <c r="AO119" i="4"/>
  <c r="AO92" i="4"/>
  <c r="AO446" i="4"/>
  <c r="AO232" i="4"/>
  <c r="AO93" i="4"/>
  <c r="AO179" i="4"/>
  <c r="AO180" i="4"/>
  <c r="AO368" i="4"/>
  <c r="AO406" i="4"/>
  <c r="AO294" i="4"/>
  <c r="AO181" i="4"/>
  <c r="AO463" i="4"/>
  <c r="AO295" i="4"/>
  <c r="AO296" i="4"/>
  <c r="AO233" i="4"/>
  <c r="AO476" i="4"/>
  <c r="AO339" i="4"/>
  <c r="AO94" i="4"/>
  <c r="AO340" i="4"/>
  <c r="AO234" i="4"/>
  <c r="AO297" i="4"/>
  <c r="AO65" i="4"/>
  <c r="AO120" i="4"/>
  <c r="AO508" i="4"/>
  <c r="AO41" i="4"/>
  <c r="AO491" i="4"/>
  <c r="AO502" i="4"/>
  <c r="AO369" i="4"/>
  <c r="AO509" i="4"/>
  <c r="AO370" i="4"/>
  <c r="AO182" i="4"/>
  <c r="AO427" i="4"/>
  <c r="AO428" i="4"/>
  <c r="AO371" i="4"/>
  <c r="AO372" i="4"/>
  <c r="AO66" i="4"/>
  <c r="AO487" i="4"/>
  <c r="AO235" i="4"/>
  <c r="AO447" i="4"/>
  <c r="AO183" i="4"/>
  <c r="AO95" i="4"/>
  <c r="AO448" i="4"/>
  <c r="AO236" i="4"/>
  <c r="AO373" i="4"/>
  <c r="AO298" i="4"/>
  <c r="AO529" i="4"/>
  <c r="AO374" i="4"/>
  <c r="AO407" i="4"/>
  <c r="AO12" i="4"/>
  <c r="AO449" i="4"/>
  <c r="AO375" i="4"/>
  <c r="AO376" i="4"/>
  <c r="AO464" i="4"/>
  <c r="AO429" i="4"/>
  <c r="AO341" i="4"/>
  <c r="AO450" i="4"/>
  <c r="AO237" i="4"/>
  <c r="AO430" i="4"/>
  <c r="AO377" i="4"/>
  <c r="AO67" i="4"/>
  <c r="AO378" i="4"/>
  <c r="AO342" i="4"/>
  <c r="AO238" i="4"/>
  <c r="AO515" i="4"/>
  <c r="AO184" i="4"/>
  <c r="AO465" i="4"/>
  <c r="AO503" i="4"/>
  <c r="AO239" i="4"/>
  <c r="AO185" i="4"/>
  <c r="AO299" i="4"/>
  <c r="AO240" i="4"/>
  <c r="AO451" i="4"/>
  <c r="AO18" i="4"/>
  <c r="AO241" i="4"/>
  <c r="AO42" i="4"/>
  <c r="AO504" i="4"/>
  <c r="AO19" i="4"/>
  <c r="AO186" i="4"/>
  <c r="AO431" i="4"/>
  <c r="AO477" i="4"/>
  <c r="AO466" i="4"/>
  <c r="AO432" i="4"/>
  <c r="AO242" i="4"/>
  <c r="AO482" i="4"/>
  <c r="AO483" i="4"/>
  <c r="AO243" i="4"/>
  <c r="AO244" i="4"/>
  <c r="AO300" i="4"/>
  <c r="AO301" i="4"/>
  <c r="AO187" i="4"/>
  <c r="AO121" i="4"/>
  <c r="AO408" i="4"/>
  <c r="AO478" i="4"/>
  <c r="AO409" i="4"/>
  <c r="AO484" i="4"/>
  <c r="AO410" i="4"/>
  <c r="AO467" i="4"/>
  <c r="AO122" i="4"/>
  <c r="AO452" i="4"/>
  <c r="AO453" i="4"/>
  <c r="AO245" i="4"/>
  <c r="AO411" i="4"/>
  <c r="AO302" i="4"/>
  <c r="AO412" i="4"/>
  <c r="AO379" i="4"/>
  <c r="AO479" i="4"/>
  <c r="AO468" i="4"/>
  <c r="AO413" i="4"/>
  <c r="AO26" i="4"/>
  <c r="AO343" i="4"/>
  <c r="AO510" i="4"/>
  <c r="AO123" i="4"/>
  <c r="AO492" i="4"/>
  <c r="AO124" i="4"/>
  <c r="AU510" i="4"/>
  <c r="AU343" i="4"/>
  <c r="AU479" i="4"/>
  <c r="AU379" i="4"/>
  <c r="AU453" i="4"/>
  <c r="AU452" i="4"/>
  <c r="AU467" i="4"/>
  <c r="AU410" i="4"/>
  <c r="AU484" i="4"/>
  <c r="AU409" i="4"/>
  <c r="AU478" i="4"/>
  <c r="AU408" i="4"/>
  <c r="AU477" i="4"/>
  <c r="AU431" i="4"/>
  <c r="AU504" i="4"/>
  <c r="AU451" i="4"/>
  <c r="AU299" i="4"/>
  <c r="AU503" i="4"/>
  <c r="AU515" i="4"/>
  <c r="AU377" i="4"/>
  <c r="AU450" i="4"/>
  <c r="AU429" i="4"/>
  <c r="AU464" i="4"/>
  <c r="AU376" i="4"/>
  <c r="AU449" i="4"/>
  <c r="AU374" i="4"/>
  <c r="AU529" i="4"/>
  <c r="AU298" i="4"/>
  <c r="AU373" i="4"/>
  <c r="AU448" i="4"/>
  <c r="AU447" i="4"/>
  <c r="AU235" i="4"/>
  <c r="AU487" i="4"/>
  <c r="AU371" i="4"/>
  <c r="AU509" i="4"/>
  <c r="AU369" i="4"/>
  <c r="AU502" i="4"/>
  <c r="AU491" i="4"/>
  <c r="AU508" i="4"/>
  <c r="AU234" i="4"/>
  <c r="AU340" i="4"/>
  <c r="AU476" i="4"/>
  <c r="AU463" i="4"/>
  <c r="AU180" i="4"/>
  <c r="AU232" i="4"/>
  <c r="AU522" i="4"/>
  <c r="AU497" i="4"/>
  <c r="AU475" i="4"/>
  <c r="AU426" i="4"/>
  <c r="AU533" i="4"/>
  <c r="AU473" i="4"/>
  <c r="AU490" i="4"/>
  <c r="AU338" i="4"/>
  <c r="AU521" i="4"/>
  <c r="AU516" i="4"/>
  <c r="AU507" i="4"/>
  <c r="AU444" i="4"/>
  <c r="AU520" i="4"/>
  <c r="AU424" i="4"/>
  <c r="AU366" i="4"/>
  <c r="AU443" i="4"/>
  <c r="AU402" i="4"/>
  <c r="AU496" i="4"/>
  <c r="AU228" i="4"/>
  <c r="AU286" i="4"/>
  <c r="AU528" i="4"/>
  <c r="AU514" i="4"/>
  <c r="AU527" i="4"/>
  <c r="AU495" i="4"/>
  <c r="AU363" i="4"/>
  <c r="AU170" i="4"/>
  <c r="AU501" i="4"/>
  <c r="AU494" i="4"/>
  <c r="AU362" i="4"/>
  <c r="AU396" i="4"/>
  <c r="AU278" i="4"/>
  <c r="AU442" i="4"/>
  <c r="AU220" i="4"/>
  <c r="AU422" i="4"/>
  <c r="AU440" i="4"/>
  <c r="AU439" i="4"/>
  <c r="AU513" i="4"/>
  <c r="AU216" i="4"/>
  <c r="AU489" i="4"/>
  <c r="AU215" i="4"/>
  <c r="AU273" i="4"/>
  <c r="AU531" i="4"/>
  <c r="AU512" i="4"/>
  <c r="AU393" i="4"/>
  <c r="AU36" i="4"/>
  <c r="AU80" i="4"/>
  <c r="AU326" i="4"/>
  <c r="AU325" i="4"/>
  <c r="AU269" i="4"/>
  <c r="AU324" i="4"/>
  <c r="AU157" i="4"/>
  <c r="AU208" i="4"/>
  <c r="AU459" i="4"/>
  <c r="AU532" i="4"/>
  <c r="AU154" i="4"/>
  <c r="AU392" i="4"/>
  <c r="AU265" i="4"/>
  <c r="AU391" i="4"/>
  <c r="AU206" i="4"/>
  <c r="AU152" i="4"/>
  <c r="AU390" i="4"/>
  <c r="AU438" i="4"/>
  <c r="AU458" i="4"/>
  <c r="AU260" i="4"/>
  <c r="AU199" i="4"/>
  <c r="AU519" i="4"/>
  <c r="AU506" i="4"/>
  <c r="AU314" i="4"/>
  <c r="AU526" i="4"/>
  <c r="AU198" i="4"/>
  <c r="AU530" i="4"/>
  <c r="AU437" i="4"/>
  <c r="AU525" i="4"/>
  <c r="AU257" i="4"/>
  <c r="AU417" i="4"/>
  <c r="AU311" i="4"/>
  <c r="AU140" i="4"/>
  <c r="AU386" i="4"/>
  <c r="AU310" i="4"/>
  <c r="AU470" i="4"/>
  <c r="AU384" i="4"/>
  <c r="AU511" i="4"/>
  <c r="AU254" i="4"/>
  <c r="AU137" i="4"/>
  <c r="AU383" i="4"/>
  <c r="AU194" i="4"/>
  <c r="AU134" i="4"/>
  <c r="AU517" i="4"/>
  <c r="AU499" i="4"/>
  <c r="AU435" i="4"/>
  <c r="AU498" i="4"/>
  <c r="AU524" i="4"/>
  <c r="AU523" i="4"/>
  <c r="AU189" i="4"/>
  <c r="AU306" i="4"/>
  <c r="AU505" i="4"/>
  <c r="AU381" i="4"/>
  <c r="AU415" i="4"/>
  <c r="AU380" i="4"/>
  <c r="AU454" i="4"/>
  <c r="AU486" i="4"/>
  <c r="AU303" i="4"/>
  <c r="BJ414" i="4"/>
  <c r="BJ125" i="4"/>
  <c r="BJ68" i="4"/>
  <c r="BJ246" i="4"/>
  <c r="BJ126" i="4"/>
  <c r="BJ303" i="4"/>
  <c r="BJ96" i="4"/>
  <c r="BJ486" i="4"/>
  <c r="BJ13" i="4"/>
  <c r="BJ247" i="4"/>
  <c r="BJ433" i="4"/>
  <c r="BJ454" i="4"/>
  <c r="BJ480" i="4"/>
  <c r="BJ20" i="4"/>
  <c r="BJ380" i="4"/>
  <c r="BJ188" i="4"/>
  <c r="BJ415" i="4"/>
  <c r="BJ14" i="4"/>
  <c r="BJ381" i="4"/>
  <c r="BJ248" i="4"/>
  <c r="BJ304" i="4"/>
  <c r="BJ305" i="4"/>
  <c r="BJ27" i="4"/>
  <c r="BJ127" i="4"/>
  <c r="BJ28" i="4"/>
  <c r="BJ29" i="4"/>
  <c r="BJ21" i="4"/>
  <c r="BJ97" i="4"/>
  <c r="BJ455" i="4"/>
  <c r="BJ128" i="4"/>
  <c r="BJ69" i="4"/>
  <c r="BJ43" i="4"/>
  <c r="BJ344" i="4"/>
  <c r="BJ249" i="4"/>
  <c r="BJ250" i="4"/>
  <c r="BJ129" i="4"/>
  <c r="BJ70" i="4"/>
  <c r="BJ382" i="4"/>
  <c r="BJ251" i="4"/>
  <c r="BJ306" i="4"/>
  <c r="BJ189" i="4"/>
  <c r="BJ71" i="4"/>
  <c r="BJ130" i="4"/>
  <c r="BJ190" i="4"/>
  <c r="BJ131" i="4"/>
  <c r="BJ191" i="4"/>
  <c r="BJ44" i="4"/>
  <c r="BJ4" i="4"/>
  <c r="BJ345" i="4"/>
  <c r="BJ434" i="4"/>
  <c r="BJ307" i="4"/>
  <c r="BJ252" i="4"/>
  <c r="BJ132" i="4"/>
  <c r="BJ45" i="4"/>
  <c r="BJ435" i="4"/>
  <c r="BJ192" i="4"/>
  <c r="BJ22" i="4"/>
  <c r="BJ46" i="4"/>
  <c r="BJ308" i="4"/>
  <c r="BJ133" i="4"/>
  <c r="BJ98" i="4"/>
  <c r="BJ134" i="4"/>
  <c r="BJ193" i="4"/>
  <c r="BJ309" i="4"/>
  <c r="BJ135" i="4"/>
  <c r="BJ99" i="4"/>
  <c r="BJ72" i="4"/>
  <c r="BJ100" i="4"/>
  <c r="BJ194" i="4"/>
  <c r="BJ195" i="4"/>
  <c r="BJ383" i="4"/>
  <c r="BJ7" i="4"/>
  <c r="BJ253" i="4"/>
  <c r="BJ196" i="4"/>
  <c r="BJ47" i="4"/>
  <c r="BJ136" i="4"/>
  <c r="BJ137" i="4"/>
  <c r="BJ48" i="4"/>
  <c r="BJ138" i="4"/>
  <c r="BJ469" i="4"/>
  <c r="BJ436" i="4"/>
  <c r="BJ346" i="4"/>
  <c r="BJ139" i="4"/>
  <c r="BJ73" i="4"/>
  <c r="BJ30" i="4"/>
  <c r="BJ5" i="4"/>
  <c r="BJ255" i="4"/>
  <c r="BJ384" i="4"/>
  <c r="BJ456" i="4"/>
  <c r="BJ416" i="4"/>
  <c r="BJ385" i="4"/>
  <c r="BJ310" i="4"/>
  <c r="BJ197" i="4"/>
  <c r="BJ8" i="4"/>
  <c r="BJ140" i="4"/>
  <c r="BJ141" i="4"/>
  <c r="BJ256" i="4"/>
  <c r="BJ311" i="4"/>
  <c r="BJ23" i="4"/>
  <c r="BJ493" i="4"/>
  <c r="BJ417" i="4"/>
  <c r="BJ347" i="4"/>
  <c r="BJ74" i="4"/>
  <c r="BJ257" i="4"/>
  <c r="BJ142" i="4"/>
  <c r="BJ437" i="4"/>
  <c r="BJ31" i="4"/>
  <c r="BJ312" i="4"/>
  <c r="BJ198" i="4"/>
  <c r="BJ313" i="4"/>
  <c r="BJ143" i="4"/>
  <c r="BJ32" i="4"/>
  <c r="BJ24" i="4"/>
  <c r="BJ314" i="4"/>
  <c r="BJ49" i="4"/>
  <c r="BJ144" i="4"/>
  <c r="BJ145" i="4"/>
  <c r="BJ9" i="4"/>
  <c r="BJ387" i="4"/>
  <c r="BJ348" i="4"/>
  <c r="BJ457" i="4"/>
  <c r="BJ315" i="4"/>
  <c r="BJ199" i="4"/>
  <c r="BJ101" i="4"/>
  <c r="BJ258" i="4"/>
  <c r="BJ259" i="4"/>
  <c r="BJ316" i="4"/>
  <c r="BJ146" i="4"/>
  <c r="BJ317" i="4"/>
  <c r="BJ200" i="4"/>
  <c r="BJ318" i="4"/>
  <c r="BJ147" i="4"/>
  <c r="BJ148" i="4"/>
  <c r="BJ33" i="4"/>
  <c r="BJ201" i="4"/>
  <c r="BJ388" i="4"/>
  <c r="BJ149" i="4"/>
  <c r="BJ102" i="4"/>
  <c r="BJ50" i="4"/>
  <c r="BJ418" i="4"/>
  <c r="BJ103" i="4"/>
  <c r="BJ260" i="4"/>
  <c r="BJ261" i="4"/>
  <c r="BJ104" i="4"/>
  <c r="BJ319" i="4"/>
  <c r="BJ320" i="4"/>
  <c r="BJ202" i="4"/>
  <c r="BJ75" i="4"/>
  <c r="BJ51" i="4"/>
  <c r="BJ105" i="4"/>
  <c r="BJ203" i="4"/>
  <c r="BJ150" i="4"/>
  <c r="BJ349" i="4"/>
  <c r="BJ262" i="4"/>
  <c r="BJ52" i="4"/>
  <c r="BJ53" i="4"/>
  <c r="BJ389" i="4"/>
  <c r="BJ350" i="4"/>
  <c r="BJ263" i="4"/>
  <c r="BJ204" i="4"/>
  <c r="BJ151" i="4"/>
  <c r="BJ438" i="4"/>
  <c r="BJ321" i="4"/>
  <c r="BJ322" i="4"/>
  <c r="BJ390" i="4"/>
  <c r="BJ205" i="4"/>
  <c r="BJ152" i="4"/>
  <c r="BJ264" i="4"/>
  <c r="BJ10" i="4"/>
  <c r="BJ206" i="4"/>
  <c r="BJ106" i="4"/>
  <c r="BJ153" i="4"/>
  <c r="BJ391" i="4"/>
  <c r="BJ25" i="4"/>
  <c r="BJ54" i="4"/>
  <c r="BJ500" i="4"/>
  <c r="BJ265" i="4"/>
  <c r="BJ392" i="4"/>
  <c r="BJ76" i="4"/>
  <c r="BJ154" i="4"/>
  <c r="BJ207" i="4"/>
  <c r="BJ155" i="4"/>
  <c r="BJ6" i="4"/>
  <c r="BJ55" i="4"/>
  <c r="BJ459" i="4"/>
  <c r="BJ208" i="4"/>
  <c r="BJ156" i="4"/>
  <c r="BJ107" i="4"/>
  <c r="BJ157" i="4"/>
  <c r="BJ351" i="4"/>
  <c r="BJ460" i="4"/>
  <c r="BJ266" i="4"/>
  <c r="BJ108" i="4"/>
  <c r="BJ158" i="4"/>
  <c r="BJ352" i="4"/>
  <c r="BJ267" i="4"/>
  <c r="BJ77" i="4"/>
  <c r="BJ268" i="4"/>
  <c r="BJ209" i="4"/>
  <c r="BJ78" i="4"/>
  <c r="BJ34" i="4"/>
  <c r="BJ323" i="4"/>
  <c r="BJ419" i="4"/>
  <c r="BJ420" i="4"/>
  <c r="BJ159" i="4"/>
  <c r="BJ324" i="4"/>
  <c r="BJ109" i="4"/>
  <c r="BJ269" i="4"/>
  <c r="BJ353" i="4"/>
  <c r="BJ210" i="4"/>
  <c r="BJ110" i="4"/>
  <c r="BJ79" i="4"/>
  <c r="BJ211" i="4"/>
  <c r="BJ325" i="4"/>
  <c r="BJ160" i="4"/>
  <c r="BJ161" i="4"/>
  <c r="BJ354" i="4"/>
  <c r="BJ212" i="4"/>
  <c r="BJ35" i="4"/>
  <c r="BJ213" i="4"/>
  <c r="BJ162" i="4"/>
  <c r="BJ270" i="4"/>
  <c r="BJ271" i="4"/>
  <c r="BJ272" i="4"/>
  <c r="BJ214" i="4"/>
  <c r="BJ326" i="4"/>
  <c r="BJ461" i="4"/>
  <c r="BJ80" i="4"/>
  <c r="BJ36" i="4"/>
  <c r="BJ37" i="4"/>
  <c r="BJ15" i="4"/>
  <c r="BJ111" i="4"/>
  <c r="BJ56" i="4"/>
  <c r="BJ57" i="4"/>
  <c r="BJ393" i="4"/>
  <c r="BJ58" i="4"/>
  <c r="BJ355" i="4"/>
  <c r="BJ81" i="4"/>
  <c r="BJ59" i="4"/>
  <c r="BJ82" i="4"/>
  <c r="BJ421" i="4"/>
  <c r="BJ273" i="4"/>
  <c r="BJ83" i="4"/>
  <c r="BJ84" i="4"/>
  <c r="BJ85" i="4"/>
  <c r="BJ215" i="4"/>
  <c r="BJ86" i="4"/>
  <c r="BJ112" i="4"/>
  <c r="BJ87" i="4"/>
  <c r="BJ60" i="4"/>
  <c r="BJ216" i="4"/>
  <c r="BJ113" i="4"/>
  <c r="BJ114" i="4"/>
  <c r="BJ394" i="4"/>
  <c r="BJ217" i="4"/>
  <c r="BJ274" i="4"/>
  <c r="BJ356" i="4"/>
  <c r="BJ218" i="4"/>
  <c r="BJ327" i="4"/>
  <c r="BJ115" i="4"/>
  <c r="BJ395" i="4"/>
  <c r="BJ439" i="4"/>
  <c r="BJ219" i="4"/>
  <c r="BJ440" i="4"/>
  <c r="BJ357" i="4"/>
  <c r="BJ422" i="4"/>
  <c r="BJ275" i="4"/>
  <c r="BJ441" i="4"/>
  <c r="BJ220" i="4"/>
  <c r="BJ163" i="4"/>
  <c r="BJ358" i="4"/>
  <c r="BJ164" i="4"/>
  <c r="BJ423" i="4"/>
  <c r="BJ359" i="4"/>
  <c r="BJ360" i="4"/>
  <c r="BJ442" i="4"/>
  <c r="BJ276" i="4"/>
  <c r="BJ221" i="4"/>
  <c r="BJ222" i="4"/>
  <c r="BJ328" i="4"/>
  <c r="BJ277" i="4"/>
  <c r="BJ223" i="4"/>
  <c r="BJ278" i="4"/>
  <c r="BJ396" i="4"/>
  <c r="BJ279" i="4"/>
  <c r="BJ329" i="4"/>
  <c r="BJ330" i="4"/>
  <c r="BJ165" i="4"/>
  <c r="BJ397" i="4"/>
  <c r="BJ166" i="4"/>
  <c r="BJ88" i="4"/>
  <c r="BJ361" i="4"/>
  <c r="BJ331" i="4"/>
  <c r="BJ89" i="4"/>
  <c r="BJ224" i="4"/>
  <c r="BJ280" i="4"/>
  <c r="BJ225" i="4"/>
  <c r="BJ167" i="4"/>
  <c r="BJ281" i="4"/>
  <c r="BJ168" i="4"/>
  <c r="BJ332" i="4"/>
  <c r="BJ38" i="4"/>
  <c r="BJ282" i="4"/>
  <c r="BJ39" i="4"/>
  <c r="BJ471" i="4"/>
  <c r="BJ362" i="4"/>
  <c r="BJ169" i="4"/>
  <c r="BJ61" i="4"/>
  <c r="BJ333" i="4"/>
  <c r="BJ62" i="4"/>
  <c r="BJ226" i="4"/>
  <c r="BJ170" i="4"/>
  <c r="BJ171" i="4"/>
  <c r="BJ363" i="4"/>
  <c r="BJ172" i="4"/>
  <c r="BJ40" i="4"/>
  <c r="BJ398" i="4"/>
  <c r="BJ283" i="4"/>
  <c r="BJ284" i="4"/>
  <c r="BJ11" i="4"/>
  <c r="BJ116" i="4"/>
  <c r="BJ285" i="4"/>
  <c r="BJ90" i="4"/>
  <c r="BJ227" i="4"/>
  <c r="BJ399" i="4"/>
  <c r="BJ472" i="4"/>
  <c r="BJ400" i="4"/>
  <c r="BJ286" i="4"/>
  <c r="BJ401" i="4"/>
  <c r="BJ334" i="4"/>
  <c r="BJ228" i="4"/>
  <c r="BJ229" i="4"/>
  <c r="BJ335" i="4"/>
  <c r="BJ364" i="4"/>
  <c r="BJ287" i="4"/>
  <c r="BJ481" i="4"/>
  <c r="BJ402" i="4"/>
  <c r="BJ336" i="4"/>
  <c r="BJ288" i="4"/>
  <c r="BJ403" i="4"/>
  <c r="BJ443" i="4"/>
  <c r="BJ365" i="4"/>
  <c r="BJ404" i="4"/>
  <c r="BJ366" i="4"/>
  <c r="BJ424" i="4"/>
  <c r="BJ117" i="4"/>
  <c r="BJ16" i="4"/>
  <c r="BJ367" i="4"/>
  <c r="BJ173" i="4"/>
  <c r="BJ17" i="4"/>
  <c r="BJ63" i="4"/>
  <c r="BJ289" i="4"/>
  <c r="BJ174" i="4"/>
  <c r="BJ118" i="4"/>
  <c r="BJ290" i="4"/>
  <c r="BJ337" i="4"/>
  <c r="BJ64" i="4"/>
  <c r="BJ291" i="4"/>
  <c r="BJ425" i="4"/>
  <c r="BJ338" i="4"/>
  <c r="BJ175" i="4"/>
  <c r="BJ473" i="4"/>
  <c r="BJ474" i="4"/>
  <c r="BJ176" i="4"/>
  <c r="BJ177" i="4"/>
  <c r="BJ292" i="4"/>
  <c r="BJ445" i="4"/>
  <c r="BJ426" i="4"/>
  <c r="BJ405" i="4"/>
  <c r="BJ293" i="4"/>
  <c r="BJ475" i="4"/>
  <c r="BJ91" i="4"/>
  <c r="BJ230" i="4"/>
  <c r="BJ462" i="4"/>
  <c r="BJ178" i="4"/>
  <c r="BJ522" i="4"/>
  <c r="BJ231" i="4"/>
  <c r="BJ119" i="4"/>
  <c r="BJ92" i="4"/>
  <c r="BJ446" i="4"/>
  <c r="BJ232" i="4"/>
  <c r="BJ93" i="4"/>
  <c r="BJ179" i="4"/>
  <c r="BJ180" i="4"/>
  <c r="BJ368" i="4"/>
  <c r="BJ406" i="4"/>
  <c r="BJ294" i="4"/>
  <c r="BJ181" i="4"/>
  <c r="BJ463" i="4"/>
  <c r="BJ295" i="4"/>
  <c r="BJ296" i="4"/>
  <c r="BJ233" i="4"/>
  <c r="BJ476" i="4"/>
  <c r="BJ339" i="4"/>
  <c r="BJ94" i="4"/>
  <c r="BJ340" i="4"/>
  <c r="BJ234" i="4"/>
  <c r="BJ297" i="4"/>
  <c r="BJ65" i="4"/>
  <c r="BJ120" i="4"/>
  <c r="BJ41" i="4"/>
  <c r="BJ369" i="4"/>
  <c r="BJ370" i="4"/>
  <c r="BJ182" i="4"/>
  <c r="BJ427" i="4"/>
  <c r="BJ428" i="4"/>
  <c r="BJ371" i="4"/>
  <c r="BJ372" i="4"/>
  <c r="BJ66" i="4"/>
  <c r="BJ235" i="4"/>
  <c r="BJ447" i="4"/>
  <c r="BJ183" i="4"/>
  <c r="BJ95" i="4"/>
  <c r="BJ448" i="4"/>
  <c r="BJ236" i="4"/>
  <c r="BJ373" i="4"/>
  <c r="BJ298" i="4"/>
  <c r="BJ374" i="4"/>
  <c r="BJ407" i="4"/>
  <c r="BJ12" i="4"/>
  <c r="BJ449" i="4"/>
  <c r="BJ375" i="4"/>
  <c r="BJ376" i="4"/>
  <c r="BJ464" i="4"/>
  <c r="BJ429" i="4"/>
  <c r="BJ341" i="4"/>
  <c r="BJ450" i="4"/>
  <c r="BJ237" i="4"/>
  <c r="BJ430" i="4"/>
  <c r="BJ377" i="4"/>
  <c r="BJ67" i="4"/>
  <c r="BJ378" i="4"/>
  <c r="BJ342" i="4"/>
  <c r="BJ238" i="4"/>
  <c r="BJ184" i="4"/>
  <c r="BJ465" i="4"/>
  <c r="BJ239" i="4"/>
  <c r="BJ185" i="4"/>
  <c r="BJ299" i="4"/>
  <c r="BJ240" i="4"/>
  <c r="BJ18" i="4"/>
  <c r="BJ241" i="4"/>
  <c r="BJ42" i="4"/>
  <c r="BJ19" i="4"/>
  <c r="BJ186" i="4"/>
  <c r="BJ466" i="4"/>
  <c r="BJ432" i="4"/>
  <c r="BJ242" i="4"/>
  <c r="BJ482" i="4"/>
  <c r="BJ483" i="4"/>
  <c r="BJ243" i="4"/>
  <c r="BJ244" i="4"/>
  <c r="BJ300" i="4"/>
  <c r="BJ301" i="4"/>
  <c r="BJ187" i="4"/>
  <c r="BJ121" i="4"/>
  <c r="BJ408" i="4"/>
  <c r="BJ478" i="4"/>
  <c r="BJ409" i="4"/>
  <c r="BJ410" i="4"/>
  <c r="BJ467" i="4"/>
  <c r="BJ122" i="4"/>
  <c r="BJ452" i="4"/>
  <c r="BJ453" i="4"/>
  <c r="BJ245" i="4"/>
  <c r="BJ411" i="4"/>
  <c r="BJ302" i="4"/>
  <c r="BJ412" i="4"/>
  <c r="BJ479" i="4"/>
  <c r="BJ468" i="4"/>
  <c r="BJ413" i="4"/>
  <c r="BJ26" i="4"/>
  <c r="BJ343" i="4"/>
  <c r="BJ123" i="4"/>
  <c r="BJ492" i="4"/>
  <c r="BJ124" i="4"/>
  <c r="BP414" i="4"/>
  <c r="BP125" i="4"/>
  <c r="BP68" i="4"/>
  <c r="BP246" i="4"/>
  <c r="BP126" i="4"/>
  <c r="BP303" i="4"/>
  <c r="BP96" i="4"/>
  <c r="BP486" i="4"/>
  <c r="BP13" i="4"/>
  <c r="BP247" i="4"/>
  <c r="BP433" i="4"/>
  <c r="BP454" i="4"/>
  <c r="BP480" i="4"/>
  <c r="BP20" i="4"/>
  <c r="BP380" i="4"/>
  <c r="BP188" i="4"/>
  <c r="BP415" i="4"/>
  <c r="BP14" i="4"/>
  <c r="BP381" i="4"/>
  <c r="BP248" i="4"/>
  <c r="BP304" i="4"/>
  <c r="BP305" i="4"/>
  <c r="BP27" i="4"/>
  <c r="BP127" i="4"/>
  <c r="BP28" i="4"/>
  <c r="BP29" i="4"/>
  <c r="BP21" i="4"/>
  <c r="BP97" i="4"/>
  <c r="BP455" i="4"/>
  <c r="BP128" i="4"/>
  <c r="BP69" i="4"/>
  <c r="BP505" i="4"/>
  <c r="BP43" i="4"/>
  <c r="BP344" i="4"/>
  <c r="BP249" i="4"/>
  <c r="BP250" i="4"/>
  <c r="BP129" i="4"/>
  <c r="BP70" i="4"/>
  <c r="BP382" i="4"/>
  <c r="BP251" i="4"/>
  <c r="BP306" i="4"/>
  <c r="BP189" i="4"/>
  <c r="BP523" i="4"/>
  <c r="BP71" i="4"/>
  <c r="BP130" i="4"/>
  <c r="BP524" i="4"/>
  <c r="BP190" i="4"/>
  <c r="BP131" i="4"/>
  <c r="BP191" i="4"/>
  <c r="BP44" i="4"/>
  <c r="BP4" i="4"/>
  <c r="BP345" i="4"/>
  <c r="BP434" i="4"/>
  <c r="BP307" i="4"/>
  <c r="BP252" i="4"/>
  <c r="BP498" i="4"/>
  <c r="BP132" i="4"/>
  <c r="BP45" i="4"/>
  <c r="BP435" i="4"/>
  <c r="BP192" i="4"/>
  <c r="BP22" i="4"/>
  <c r="BP46" i="4"/>
  <c r="BP308" i="4"/>
  <c r="BP133" i="4"/>
  <c r="BP499" i="4"/>
  <c r="BP98" i="4"/>
  <c r="BP517" i="4"/>
  <c r="BP134" i="4"/>
  <c r="BP193" i="4"/>
  <c r="BP309" i="4"/>
  <c r="BP135" i="4"/>
  <c r="BP99" i="4"/>
  <c r="BP72" i="4"/>
  <c r="BP100" i="4"/>
  <c r="BP194" i="4"/>
  <c r="BP195" i="4"/>
  <c r="BP383" i="4"/>
  <c r="BP7" i="4"/>
  <c r="BP253" i="4"/>
  <c r="BP196" i="4"/>
  <c r="BP47" i="4"/>
  <c r="BP136" i="4"/>
  <c r="BP137" i="4"/>
  <c r="BP48" i="4"/>
  <c r="BP138" i="4"/>
  <c r="BP469" i="4"/>
  <c r="BP436" i="4"/>
  <c r="BP346" i="4"/>
  <c r="BP254" i="4"/>
  <c r="BP139" i="4"/>
  <c r="BP73" i="4"/>
  <c r="BP30" i="4"/>
  <c r="BP511" i="4"/>
  <c r="BP5" i="4"/>
  <c r="BP255" i="4"/>
  <c r="BP384" i="4"/>
  <c r="BP456" i="4"/>
  <c r="BP470" i="4"/>
  <c r="BP416" i="4"/>
  <c r="BP385" i="4"/>
  <c r="BP488" i="4"/>
  <c r="BP310" i="4"/>
  <c r="BP386" i="4"/>
  <c r="BP197" i="4"/>
  <c r="BP8" i="4"/>
  <c r="BP140" i="4"/>
  <c r="BP141" i="4"/>
  <c r="BP256" i="4"/>
  <c r="BP311" i="4"/>
  <c r="BP23" i="4"/>
  <c r="BP493" i="4"/>
  <c r="BP417" i="4"/>
  <c r="BP347" i="4"/>
  <c r="BP74" i="4"/>
  <c r="BP257" i="4"/>
  <c r="BP142" i="4"/>
  <c r="BP525" i="4"/>
  <c r="BP437" i="4"/>
  <c r="BP530" i="4"/>
  <c r="BP31" i="4"/>
  <c r="BP312" i="4"/>
  <c r="BP198" i="4"/>
  <c r="BP313" i="4"/>
  <c r="BP526" i="4"/>
  <c r="BP143" i="4"/>
  <c r="BP32" i="4"/>
  <c r="BP24" i="4"/>
  <c r="BP314" i="4"/>
  <c r="BP49" i="4"/>
  <c r="BP518" i="4"/>
  <c r="BP144" i="4"/>
  <c r="BP145" i="4"/>
  <c r="BP9" i="4"/>
  <c r="BP387" i="4"/>
  <c r="BP348" i="4"/>
  <c r="BP457" i="4"/>
  <c r="BP506" i="4"/>
  <c r="BP315" i="4"/>
  <c r="BP519" i="4"/>
  <c r="BP199" i="4"/>
  <c r="BP101" i="4"/>
  <c r="BP258" i="4"/>
  <c r="BP259" i="4"/>
  <c r="BP316" i="4"/>
  <c r="BP146" i="4"/>
  <c r="BP317" i="4"/>
  <c r="BP200" i="4"/>
  <c r="BP318" i="4"/>
  <c r="BP147" i="4"/>
  <c r="BP148" i="4"/>
  <c r="BP33" i="4"/>
  <c r="BP201" i="4"/>
  <c r="BP388" i="4"/>
  <c r="BP149" i="4"/>
  <c r="BP102" i="4"/>
  <c r="BP50" i="4"/>
  <c r="BP418" i="4"/>
  <c r="BP103" i="4"/>
  <c r="BP260" i="4"/>
  <c r="BP261" i="4"/>
  <c r="BP104" i="4"/>
  <c r="BP319" i="4"/>
  <c r="BP320" i="4"/>
  <c r="BP202" i="4"/>
  <c r="BP75" i="4"/>
  <c r="BP51" i="4"/>
  <c r="BP105" i="4"/>
  <c r="BP203" i="4"/>
  <c r="BP458" i="4"/>
  <c r="BP150" i="4"/>
  <c r="BP349" i="4"/>
  <c r="BP262" i="4"/>
  <c r="BP52" i="4"/>
  <c r="BP53" i="4"/>
  <c r="BP389" i="4"/>
  <c r="BP350" i="4"/>
  <c r="BP263" i="4"/>
  <c r="BP204" i="4"/>
  <c r="BP151" i="4"/>
  <c r="BP438" i="4"/>
  <c r="BP321" i="4"/>
  <c r="BP322" i="4"/>
  <c r="BP390" i="4"/>
  <c r="BP205" i="4"/>
  <c r="BP152" i="4"/>
  <c r="BP264" i="4"/>
  <c r="BP10" i="4"/>
  <c r="BP206" i="4"/>
  <c r="BP106" i="4"/>
  <c r="BP153" i="4"/>
  <c r="BP391" i="4"/>
  <c r="BP25" i="4"/>
  <c r="BP54" i="4"/>
  <c r="BP500" i="4"/>
  <c r="BP265" i="4"/>
  <c r="BP392" i="4"/>
  <c r="BP76" i="4"/>
  <c r="BP154" i="4"/>
  <c r="BP207" i="4"/>
  <c r="BP155" i="4"/>
  <c r="BP6" i="4"/>
  <c r="BP532" i="4"/>
  <c r="BP55" i="4"/>
  <c r="BP459" i="4"/>
  <c r="BP208" i="4"/>
  <c r="BP156" i="4"/>
  <c r="BP107" i="4"/>
  <c r="BP157" i="4"/>
  <c r="BP351" i="4"/>
  <c r="BP460" i="4"/>
  <c r="BP266" i="4"/>
  <c r="BP108" i="4"/>
  <c r="BP158" i="4"/>
  <c r="BP352" i="4"/>
  <c r="BP267" i="4"/>
  <c r="BP77" i="4"/>
  <c r="BP268" i="4"/>
  <c r="BP209" i="4"/>
  <c r="BP78" i="4"/>
  <c r="BP34" i="4"/>
  <c r="BP323" i="4"/>
  <c r="BP419" i="4"/>
  <c r="BP420" i="4"/>
  <c r="BP159" i="4"/>
  <c r="BP324" i="4"/>
  <c r="BP109" i="4"/>
  <c r="BP269" i="4"/>
  <c r="BP353" i="4"/>
  <c r="BP210" i="4"/>
  <c r="BP110" i="4"/>
  <c r="BP79" i="4"/>
  <c r="BP211" i="4"/>
  <c r="BP325" i="4"/>
  <c r="BP160" i="4"/>
  <c r="BP161" i="4"/>
  <c r="BP354" i="4"/>
  <c r="BP212" i="4"/>
  <c r="BP35" i="4"/>
  <c r="BP213" i="4"/>
  <c r="BP162" i="4"/>
  <c r="BP270" i="4"/>
  <c r="BP271" i="4"/>
  <c r="BP272" i="4"/>
  <c r="BP214" i="4"/>
  <c r="BP326" i="4"/>
  <c r="BP461" i="4"/>
  <c r="BP80" i="4"/>
  <c r="BP36" i="4"/>
  <c r="BP37" i="4"/>
  <c r="BP15" i="4"/>
  <c r="BP111" i="4"/>
  <c r="BP56" i="4"/>
  <c r="BP57" i="4"/>
  <c r="BP393" i="4"/>
  <c r="BP58" i="4"/>
  <c r="BP355" i="4"/>
  <c r="BP512" i="4"/>
  <c r="BP81" i="4"/>
  <c r="BP59" i="4"/>
  <c r="BP82" i="4"/>
  <c r="BP531" i="4"/>
  <c r="BP421" i="4"/>
  <c r="BP273" i="4"/>
  <c r="BP83" i="4"/>
  <c r="BP84" i="4"/>
  <c r="BP85" i="4"/>
  <c r="BP215" i="4"/>
  <c r="BP86" i="4"/>
  <c r="BP112" i="4"/>
  <c r="BP87" i="4"/>
  <c r="BP60" i="4"/>
  <c r="BP489" i="4"/>
  <c r="BP216" i="4"/>
  <c r="BP113" i="4"/>
  <c r="BP114" i="4"/>
  <c r="BP513" i="4"/>
  <c r="BP394" i="4"/>
  <c r="BP217" i="4"/>
  <c r="BP274" i="4"/>
  <c r="BP356" i="4"/>
  <c r="BP218" i="4"/>
  <c r="BP327" i="4"/>
  <c r="BP115" i="4"/>
  <c r="BP395" i="4"/>
  <c r="BP439" i="4"/>
  <c r="BP219" i="4"/>
  <c r="BP440" i="4"/>
  <c r="BP357" i="4"/>
  <c r="BP422" i="4"/>
  <c r="BP275" i="4"/>
  <c r="BP441" i="4"/>
  <c r="BP220" i="4"/>
  <c r="BP163" i="4"/>
  <c r="BP358" i="4"/>
  <c r="BP164" i="4"/>
  <c r="BP423" i="4"/>
  <c r="BP359" i="4"/>
  <c r="BP360" i="4"/>
  <c r="BP442" i="4"/>
  <c r="BP276" i="4"/>
  <c r="BP221" i="4"/>
  <c r="BP222" i="4"/>
  <c r="BP328" i="4"/>
  <c r="BP277" i="4"/>
  <c r="BP223" i="4"/>
  <c r="BP278" i="4"/>
  <c r="BP396" i="4"/>
  <c r="BP279" i="4"/>
  <c r="BP329" i="4"/>
  <c r="BP330" i="4"/>
  <c r="BP165" i="4"/>
  <c r="BP397" i="4"/>
  <c r="BP166" i="4"/>
  <c r="BP88" i="4"/>
  <c r="BP361" i="4"/>
  <c r="BP331" i="4"/>
  <c r="BP89" i="4"/>
  <c r="BP224" i="4"/>
  <c r="BP280" i="4"/>
  <c r="BP225" i="4"/>
  <c r="BP167" i="4"/>
  <c r="BP281" i="4"/>
  <c r="BP168" i="4"/>
  <c r="BP332" i="4"/>
  <c r="BP38" i="4"/>
  <c r="BP282" i="4"/>
  <c r="BP39" i="4"/>
  <c r="BP471" i="4"/>
  <c r="BP362" i="4"/>
  <c r="BP169" i="4"/>
  <c r="BP61" i="4"/>
  <c r="BP333" i="4"/>
  <c r="BP62" i="4"/>
  <c r="BP494" i="4"/>
  <c r="BP501" i="4"/>
  <c r="BP226" i="4"/>
  <c r="BP170" i="4"/>
  <c r="BP171" i="4"/>
  <c r="BP363" i="4"/>
  <c r="BP172" i="4"/>
  <c r="BP40" i="4"/>
  <c r="BP495" i="4"/>
  <c r="BP398" i="4"/>
  <c r="BP527" i="4"/>
  <c r="BP283" i="4"/>
  <c r="BP284" i="4"/>
  <c r="BP11" i="4"/>
  <c r="BP116" i="4"/>
  <c r="BP514" i="4"/>
  <c r="BP285" i="4"/>
  <c r="BP528" i="4"/>
  <c r="BP90" i="4"/>
  <c r="BP227" i="4"/>
  <c r="BP399" i="4"/>
  <c r="BP472" i="4"/>
  <c r="BP400" i="4"/>
  <c r="BP286" i="4"/>
  <c r="BP401" i="4"/>
  <c r="BP334" i="4"/>
  <c r="BP228" i="4"/>
  <c r="BP229" i="4"/>
  <c r="BP496" i="4"/>
  <c r="BP335" i="4"/>
  <c r="BP364" i="4"/>
  <c r="BP287" i="4"/>
  <c r="BP481" i="4"/>
  <c r="BP402" i="4"/>
  <c r="BP336" i="4"/>
  <c r="BP288" i="4"/>
  <c r="BP403" i="4"/>
  <c r="BP443" i="4"/>
  <c r="BP365" i="4"/>
  <c r="BP404" i="4"/>
  <c r="BP366" i="4"/>
  <c r="BP424" i="4"/>
  <c r="BP117" i="4"/>
  <c r="BP16" i="4"/>
  <c r="BP520" i="4"/>
  <c r="BP367" i="4"/>
  <c r="BP173" i="4"/>
  <c r="BP17" i="4"/>
  <c r="BP485" i="4"/>
  <c r="BP444" i="4"/>
  <c r="BP63" i="4"/>
  <c r="BP507" i="4"/>
  <c r="BP516" i="4"/>
  <c r="BP289" i="4"/>
  <c r="BP174" i="4"/>
  <c r="BP118" i="4"/>
  <c r="BP290" i="4"/>
  <c r="BP337" i="4"/>
  <c r="BP64" i="4"/>
  <c r="BP291" i="4"/>
  <c r="BP521" i="4"/>
  <c r="BP425" i="4"/>
  <c r="BP338" i="4"/>
  <c r="BP490" i="4"/>
  <c r="BP175" i="4"/>
  <c r="BP473" i="4"/>
  <c r="BP474" i="4"/>
  <c r="BP533" i="4"/>
  <c r="BP176" i="4"/>
  <c r="BP177" i="4"/>
  <c r="BP292" i="4"/>
  <c r="BP445" i="4"/>
  <c r="BP426" i="4"/>
  <c r="BP405" i="4"/>
  <c r="BP293" i="4"/>
  <c r="BP475" i="4"/>
  <c r="BP91" i="4"/>
  <c r="BP497" i="4"/>
  <c r="BP230" i="4"/>
  <c r="BP462" i="4"/>
  <c r="BP178" i="4"/>
  <c r="BP522" i="4"/>
  <c r="BP231" i="4"/>
  <c r="BP119" i="4"/>
  <c r="BP92" i="4"/>
  <c r="BP446" i="4"/>
  <c r="BP232" i="4"/>
  <c r="BP93" i="4"/>
  <c r="BP179" i="4"/>
  <c r="BP180" i="4"/>
  <c r="BP368" i="4"/>
  <c r="BP406" i="4"/>
  <c r="BP294" i="4"/>
  <c r="BP181" i="4"/>
  <c r="BP463" i="4"/>
  <c r="BP295" i="4"/>
  <c r="BP296" i="4"/>
  <c r="BP233" i="4"/>
  <c r="BP476" i="4"/>
  <c r="BP339" i="4"/>
  <c r="BP94" i="4"/>
  <c r="BP340" i="4"/>
  <c r="BP234" i="4"/>
  <c r="BP297" i="4"/>
  <c r="BP65" i="4"/>
  <c r="BP120" i="4"/>
  <c r="BP508" i="4"/>
  <c r="BP41" i="4"/>
  <c r="BP491" i="4"/>
  <c r="BP502" i="4"/>
  <c r="BP369" i="4"/>
  <c r="BP509" i="4"/>
  <c r="BP370" i="4"/>
  <c r="BP182" i="4"/>
  <c r="BP427" i="4"/>
  <c r="BP428" i="4"/>
  <c r="BP371" i="4"/>
  <c r="BP372" i="4"/>
  <c r="BP66" i="4"/>
  <c r="BP487" i="4"/>
  <c r="BP235" i="4"/>
  <c r="BP447" i="4"/>
  <c r="BP183" i="4"/>
  <c r="BP95" i="4"/>
  <c r="BP448" i="4"/>
  <c r="BP236" i="4"/>
  <c r="BP373" i="4"/>
  <c r="BP298" i="4"/>
  <c r="BP529" i="4"/>
  <c r="BP374" i="4"/>
  <c r="BP407" i="4"/>
  <c r="BP12" i="4"/>
  <c r="BP449" i="4"/>
  <c r="BP375" i="4"/>
  <c r="BP376" i="4"/>
  <c r="BP464" i="4"/>
  <c r="BP429" i="4"/>
  <c r="BP341" i="4"/>
  <c r="BP450" i="4"/>
  <c r="BP237" i="4"/>
  <c r="BP430" i="4"/>
  <c r="BP377" i="4"/>
  <c r="BP67" i="4"/>
  <c r="BP378" i="4"/>
  <c r="BP342" i="4"/>
  <c r="BP238" i="4"/>
  <c r="BP515" i="4"/>
  <c r="BP184" i="4"/>
  <c r="BP465" i="4"/>
  <c r="BP503" i="4"/>
  <c r="BP239" i="4"/>
  <c r="BP185" i="4"/>
  <c r="BP299" i="4"/>
  <c r="BP240" i="4"/>
  <c r="BP451" i="4"/>
  <c r="BP18" i="4"/>
  <c r="BP241" i="4"/>
  <c r="BP42" i="4"/>
  <c r="BP504" i="4"/>
  <c r="BP19" i="4"/>
  <c r="BP186" i="4"/>
  <c r="BP431" i="4"/>
  <c r="BP477" i="4"/>
  <c r="BP466" i="4"/>
  <c r="BP432" i="4"/>
  <c r="BP242" i="4"/>
  <c r="BP482" i="4"/>
  <c r="BP483" i="4"/>
  <c r="BP243" i="4"/>
  <c r="BP244" i="4"/>
  <c r="BP300" i="4"/>
  <c r="BP301" i="4"/>
  <c r="BP187" i="4"/>
  <c r="BP121" i="4"/>
  <c r="BP408" i="4"/>
  <c r="BP478" i="4"/>
  <c r="BP409" i="4"/>
  <c r="BP484" i="4"/>
  <c r="BP410" i="4"/>
  <c r="BP467" i="4"/>
  <c r="BP122" i="4"/>
  <c r="BP452" i="4"/>
  <c r="BP453" i="4"/>
  <c r="BP245" i="4"/>
  <c r="BP411" i="4"/>
  <c r="BP302" i="4"/>
  <c r="BP412" i="4"/>
  <c r="BP379" i="4"/>
  <c r="BP479" i="4"/>
  <c r="BP468" i="4"/>
  <c r="BP413" i="4"/>
  <c r="BP26" i="4"/>
  <c r="BP343" i="4"/>
  <c r="BP510" i="4"/>
  <c r="BP123" i="4"/>
  <c r="BP492" i="4"/>
  <c r="BP124" i="4"/>
  <c r="BG414" i="4"/>
  <c r="BG125" i="4"/>
  <c r="BG68" i="4"/>
  <c r="BG246" i="4"/>
  <c r="BG126" i="4"/>
  <c r="BG303" i="4"/>
  <c r="BG96" i="4"/>
  <c r="BG486" i="4"/>
  <c r="BG13" i="4"/>
  <c r="BG247" i="4"/>
  <c r="BG433" i="4"/>
  <c r="BG454" i="4"/>
  <c r="BG480" i="4"/>
  <c r="BG20" i="4"/>
  <c r="BG380" i="4"/>
  <c r="BG188" i="4"/>
  <c r="BG415" i="4"/>
  <c r="BG14" i="4"/>
  <c r="BG381" i="4"/>
  <c r="BG248" i="4"/>
  <c r="BG304" i="4"/>
  <c r="BG305" i="4"/>
  <c r="BG27" i="4"/>
  <c r="BG127" i="4"/>
  <c r="BG28" i="4"/>
  <c r="BG29" i="4"/>
  <c r="BG21" i="4"/>
  <c r="BG97" i="4"/>
  <c r="BG455" i="4"/>
  <c r="BG128" i="4"/>
  <c r="BG69" i="4"/>
  <c r="BG505" i="4"/>
  <c r="BG43" i="4"/>
  <c r="BG344" i="4"/>
  <c r="BG249" i="4"/>
  <c r="BG250" i="4"/>
  <c r="BG129" i="4"/>
  <c r="BG70" i="4"/>
  <c r="BG382" i="4"/>
  <c r="BG251" i="4"/>
  <c r="BG306" i="4"/>
  <c r="BG189" i="4"/>
  <c r="BG523" i="4"/>
  <c r="BG71" i="4"/>
  <c r="BG130" i="4"/>
  <c r="BG524" i="4"/>
  <c r="BG190" i="4"/>
  <c r="BG131" i="4"/>
  <c r="BG191" i="4"/>
  <c r="BG44" i="4"/>
  <c r="BG4" i="4"/>
  <c r="BG345" i="4"/>
  <c r="BG434" i="4"/>
  <c r="BG307" i="4"/>
  <c r="BG252" i="4"/>
  <c r="BG498" i="4"/>
  <c r="BG132" i="4"/>
  <c r="BG45" i="4"/>
  <c r="BG435" i="4"/>
  <c r="BG192" i="4"/>
  <c r="BG22" i="4"/>
  <c r="BG46" i="4"/>
  <c r="BG308" i="4"/>
  <c r="BG133" i="4"/>
  <c r="BG499" i="4"/>
  <c r="BG98" i="4"/>
  <c r="BG517" i="4"/>
  <c r="BG134" i="4"/>
  <c r="BG193" i="4"/>
  <c r="BG309" i="4"/>
  <c r="BG135" i="4"/>
  <c r="BG99" i="4"/>
  <c r="BG72" i="4"/>
  <c r="BG100" i="4"/>
  <c r="BG194" i="4"/>
  <c r="BG195" i="4"/>
  <c r="BG383" i="4"/>
  <c r="BG7" i="4"/>
  <c r="BG253" i="4"/>
  <c r="BG196" i="4"/>
  <c r="BG47" i="4"/>
  <c r="BG136" i="4"/>
  <c r="BG137" i="4"/>
  <c r="BG48" i="4"/>
  <c r="BG138" i="4"/>
  <c r="BG469" i="4"/>
  <c r="BG436" i="4"/>
  <c r="BG346" i="4"/>
  <c r="BG254" i="4"/>
  <c r="BG139" i="4"/>
  <c r="BG73" i="4"/>
  <c r="BG30" i="4"/>
  <c r="BG511" i="4"/>
  <c r="BG5" i="4"/>
  <c r="BG255" i="4"/>
  <c r="BG384" i="4"/>
  <c r="BG456" i="4"/>
  <c r="BG470" i="4"/>
  <c r="BG416" i="4"/>
  <c r="BG385" i="4"/>
  <c r="BG488" i="4"/>
  <c r="BG310" i="4"/>
  <c r="BG386" i="4"/>
  <c r="BG197" i="4"/>
  <c r="BG8" i="4"/>
  <c r="BG140" i="4"/>
  <c r="BG141" i="4"/>
  <c r="BG256" i="4"/>
  <c r="BG311" i="4"/>
  <c r="BG23" i="4"/>
  <c r="BG493" i="4"/>
  <c r="BG417" i="4"/>
  <c r="BG347" i="4"/>
  <c r="BG74" i="4"/>
  <c r="BG257" i="4"/>
  <c r="BG142" i="4"/>
  <c r="BG525" i="4"/>
  <c r="BG437" i="4"/>
  <c r="BG530" i="4"/>
  <c r="BG31" i="4"/>
  <c r="BG312" i="4"/>
  <c r="BG198" i="4"/>
  <c r="BG313" i="4"/>
  <c r="BG526" i="4"/>
  <c r="BG143" i="4"/>
  <c r="BG32" i="4"/>
  <c r="BG24" i="4"/>
  <c r="BG314" i="4"/>
  <c r="BG49" i="4"/>
  <c r="BG518" i="4"/>
  <c r="BG144" i="4"/>
  <c r="BG145" i="4"/>
  <c r="BG9" i="4"/>
  <c r="BG387" i="4"/>
  <c r="BG348" i="4"/>
  <c r="BG457" i="4"/>
  <c r="BG506" i="4"/>
  <c r="BG315" i="4"/>
  <c r="BG519" i="4"/>
  <c r="BG199" i="4"/>
  <c r="BG101" i="4"/>
  <c r="BG258" i="4"/>
  <c r="BG259" i="4"/>
  <c r="BG316" i="4"/>
  <c r="BG146" i="4"/>
  <c r="BG317" i="4"/>
  <c r="BG200" i="4"/>
  <c r="BG318" i="4"/>
  <c r="BG147" i="4"/>
  <c r="BG148" i="4"/>
  <c r="BG33" i="4"/>
  <c r="BG201" i="4"/>
  <c r="BG388" i="4"/>
  <c r="BG149" i="4"/>
  <c r="BG102" i="4"/>
  <c r="BG50" i="4"/>
  <c r="BG418" i="4"/>
  <c r="BG103" i="4"/>
  <c r="BG260" i="4"/>
  <c r="BG261" i="4"/>
  <c r="BG104" i="4"/>
  <c r="BG319" i="4"/>
  <c r="BG320" i="4"/>
  <c r="BG202" i="4"/>
  <c r="BG75" i="4"/>
  <c r="BG51" i="4"/>
  <c r="BG105" i="4"/>
  <c r="BG203" i="4"/>
  <c r="BG458" i="4"/>
  <c r="BG150" i="4"/>
  <c r="BG349" i="4"/>
  <c r="BG262" i="4"/>
  <c r="BG52" i="4"/>
  <c r="BG53" i="4"/>
  <c r="BG389" i="4"/>
  <c r="BG350" i="4"/>
  <c r="BG263" i="4"/>
  <c r="BG204" i="4"/>
  <c r="BG151" i="4"/>
  <c r="BG438" i="4"/>
  <c r="BG321" i="4"/>
  <c r="BG322" i="4"/>
  <c r="BG390" i="4"/>
  <c r="BG205" i="4"/>
  <c r="BG152" i="4"/>
  <c r="BG264" i="4"/>
  <c r="BG10" i="4"/>
  <c r="BG206" i="4"/>
  <c r="BG106" i="4"/>
  <c r="BG153" i="4"/>
  <c r="BG391" i="4"/>
  <c r="BG25" i="4"/>
  <c r="BG54" i="4"/>
  <c r="BG500" i="4"/>
  <c r="BG265" i="4"/>
  <c r="BG392" i="4"/>
  <c r="BG76" i="4"/>
  <c r="BG154" i="4"/>
  <c r="BG207" i="4"/>
  <c r="BG155" i="4"/>
  <c r="BG6" i="4"/>
  <c r="BG532" i="4"/>
  <c r="BG55" i="4"/>
  <c r="BG459" i="4"/>
  <c r="BG208" i="4"/>
  <c r="BG156" i="4"/>
  <c r="BG107" i="4"/>
  <c r="BG157" i="4"/>
  <c r="BG351" i="4"/>
  <c r="BG460" i="4"/>
  <c r="BG266" i="4"/>
  <c r="BG108" i="4"/>
  <c r="BG158" i="4"/>
  <c r="BG352" i="4"/>
  <c r="BG267" i="4"/>
  <c r="BG77" i="4"/>
  <c r="BG268" i="4"/>
  <c r="BG209" i="4"/>
  <c r="BG78" i="4"/>
  <c r="BG34" i="4"/>
  <c r="BG323" i="4"/>
  <c r="BG419" i="4"/>
  <c r="BG420" i="4"/>
  <c r="BG159" i="4"/>
  <c r="BG324" i="4"/>
  <c r="BG109" i="4"/>
  <c r="BG269" i="4"/>
  <c r="BG353" i="4"/>
  <c r="BG210" i="4"/>
  <c r="BG110" i="4"/>
  <c r="BG79" i="4"/>
  <c r="BG211" i="4"/>
  <c r="BG325" i="4"/>
  <c r="BG160" i="4"/>
  <c r="BG161" i="4"/>
  <c r="BG354" i="4"/>
  <c r="BG212" i="4"/>
  <c r="BG35" i="4"/>
  <c r="BG213" i="4"/>
  <c r="BG162" i="4"/>
  <c r="BG270" i="4"/>
  <c r="BG271" i="4"/>
  <c r="BG272" i="4"/>
  <c r="BG214" i="4"/>
  <c r="BG326" i="4"/>
  <c r="BG461" i="4"/>
  <c r="BG80" i="4"/>
  <c r="BG36" i="4"/>
  <c r="BG37" i="4"/>
  <c r="BG15" i="4"/>
  <c r="BG111" i="4"/>
  <c r="BG56" i="4"/>
  <c r="BG57" i="4"/>
  <c r="BG393" i="4"/>
  <c r="BG58" i="4"/>
  <c r="BG355" i="4"/>
  <c r="BG512" i="4"/>
  <c r="BG81" i="4"/>
  <c r="BG59" i="4"/>
  <c r="BG82" i="4"/>
  <c r="BG531" i="4"/>
  <c r="BG421" i="4"/>
  <c r="BG273" i="4"/>
  <c r="BG83" i="4"/>
  <c r="BG84" i="4"/>
  <c r="BG85" i="4"/>
  <c r="BG215" i="4"/>
  <c r="BG86" i="4"/>
  <c r="BG112" i="4"/>
  <c r="BG87" i="4"/>
  <c r="BG60" i="4"/>
  <c r="BG489" i="4"/>
  <c r="BG216" i="4"/>
  <c r="BG113" i="4"/>
  <c r="BG114" i="4"/>
  <c r="BG513" i="4"/>
  <c r="BG394" i="4"/>
  <c r="BG217" i="4"/>
  <c r="BG274" i="4"/>
  <c r="BG356" i="4"/>
  <c r="BG218" i="4"/>
  <c r="BG327" i="4"/>
  <c r="BG115" i="4"/>
  <c r="BG395" i="4"/>
  <c r="BG439" i="4"/>
  <c r="BG219" i="4"/>
  <c r="BG440" i="4"/>
  <c r="BG357" i="4"/>
  <c r="BG422" i="4"/>
  <c r="BG275" i="4"/>
  <c r="BG441" i="4"/>
  <c r="BG220" i="4"/>
  <c r="BG163" i="4"/>
  <c r="BG358" i="4"/>
  <c r="BG164" i="4"/>
  <c r="BG423" i="4"/>
  <c r="BG359" i="4"/>
  <c r="BG360" i="4"/>
  <c r="BG442" i="4"/>
  <c r="BG276" i="4"/>
  <c r="BG221" i="4"/>
  <c r="BG222" i="4"/>
  <c r="BG328" i="4"/>
  <c r="BG277" i="4"/>
  <c r="BG223" i="4"/>
  <c r="BG278" i="4"/>
  <c r="BG396" i="4"/>
  <c r="BG279" i="4"/>
  <c r="BG329" i="4"/>
  <c r="BG330" i="4"/>
  <c r="BG165" i="4"/>
  <c r="BG397" i="4"/>
  <c r="BG166" i="4"/>
  <c r="BG88" i="4"/>
  <c r="BG361" i="4"/>
  <c r="BG331" i="4"/>
  <c r="BG89" i="4"/>
  <c r="BG224" i="4"/>
  <c r="BG280" i="4"/>
  <c r="BG225" i="4"/>
  <c r="BG167" i="4"/>
  <c r="BG281" i="4"/>
  <c r="BG168" i="4"/>
  <c r="BG332" i="4"/>
  <c r="BG38" i="4"/>
  <c r="BG282" i="4"/>
  <c r="BG39" i="4"/>
  <c r="BG471" i="4"/>
  <c r="BG362" i="4"/>
  <c r="BG169" i="4"/>
  <c r="BG61" i="4"/>
  <c r="BG333" i="4"/>
  <c r="BG62" i="4"/>
  <c r="BG494" i="4"/>
  <c r="BG501" i="4"/>
  <c r="BG226" i="4"/>
  <c r="BG170" i="4"/>
  <c r="BG171" i="4"/>
  <c r="BG363" i="4"/>
  <c r="BG172" i="4"/>
  <c r="BG40" i="4"/>
  <c r="BG495" i="4"/>
  <c r="BG398" i="4"/>
  <c r="BG527" i="4"/>
  <c r="BG283" i="4"/>
  <c r="BG284" i="4"/>
  <c r="BG11" i="4"/>
  <c r="BG116" i="4"/>
  <c r="BG514" i="4"/>
  <c r="BG285" i="4"/>
  <c r="BG528" i="4"/>
  <c r="BG90" i="4"/>
  <c r="BG227" i="4"/>
  <c r="BG399" i="4"/>
  <c r="BG472" i="4"/>
  <c r="BG400" i="4"/>
  <c r="BG286" i="4"/>
  <c r="BG401" i="4"/>
  <c r="BG334" i="4"/>
  <c r="BG228" i="4"/>
  <c r="BG229" i="4"/>
  <c r="BG496" i="4"/>
  <c r="BG335" i="4"/>
  <c r="BG364" i="4"/>
  <c r="BG287" i="4"/>
  <c r="BG481" i="4"/>
  <c r="BG402" i="4"/>
  <c r="BG336" i="4"/>
  <c r="BG288" i="4"/>
  <c r="BG403" i="4"/>
  <c r="BG443" i="4"/>
  <c r="BG365" i="4"/>
  <c r="BG404" i="4"/>
  <c r="BG366" i="4"/>
  <c r="BG424" i="4"/>
  <c r="BG117" i="4"/>
  <c r="BG16" i="4"/>
  <c r="BG520" i="4"/>
  <c r="BG367" i="4"/>
  <c r="BG173" i="4"/>
  <c r="BG17" i="4"/>
  <c r="BG485" i="4"/>
  <c r="BG444" i="4"/>
  <c r="BG63" i="4"/>
  <c r="BG507" i="4"/>
  <c r="BG516" i="4"/>
  <c r="BG289" i="4"/>
  <c r="BG174" i="4"/>
  <c r="BG118" i="4"/>
  <c r="BG290" i="4"/>
  <c r="BG337" i="4"/>
  <c r="BG64" i="4"/>
  <c r="BG291" i="4"/>
  <c r="BG521" i="4"/>
  <c r="BG425" i="4"/>
  <c r="BG338" i="4"/>
  <c r="BG490" i="4"/>
  <c r="BG175" i="4"/>
  <c r="BG473" i="4"/>
  <c r="BG474" i="4"/>
  <c r="BG533" i="4"/>
  <c r="BG176" i="4"/>
  <c r="BG177" i="4"/>
  <c r="BG292" i="4"/>
  <c r="BG445" i="4"/>
  <c r="BG426" i="4"/>
  <c r="BG405" i="4"/>
  <c r="BG293" i="4"/>
  <c r="BG475" i="4"/>
  <c r="BG91" i="4"/>
  <c r="BG497" i="4"/>
  <c r="BG230" i="4"/>
  <c r="BG462" i="4"/>
  <c r="BG178" i="4"/>
  <c r="BG522" i="4"/>
  <c r="BG231" i="4"/>
  <c r="BG119" i="4"/>
  <c r="BG92" i="4"/>
  <c r="BG446" i="4"/>
  <c r="BG232" i="4"/>
  <c r="BG93" i="4"/>
  <c r="BG179" i="4"/>
  <c r="BG180" i="4"/>
  <c r="BG368" i="4"/>
  <c r="BG406" i="4"/>
  <c r="BG294" i="4"/>
  <c r="BG181" i="4"/>
  <c r="BG463" i="4"/>
  <c r="BG295" i="4"/>
  <c r="BG296" i="4"/>
  <c r="BG233" i="4"/>
  <c r="BG476" i="4"/>
  <c r="BG339" i="4"/>
  <c r="BG94" i="4"/>
  <c r="BG340" i="4"/>
  <c r="BG234" i="4"/>
  <c r="BG297" i="4"/>
  <c r="BG65" i="4"/>
  <c r="BG120" i="4"/>
  <c r="BG508" i="4"/>
  <c r="BG41" i="4"/>
  <c r="BG491" i="4"/>
  <c r="BG502" i="4"/>
  <c r="BG369" i="4"/>
  <c r="BG509" i="4"/>
  <c r="BG370" i="4"/>
  <c r="BG182" i="4"/>
  <c r="BG427" i="4"/>
  <c r="BG428" i="4"/>
  <c r="BG371" i="4"/>
  <c r="BG372" i="4"/>
  <c r="BG66" i="4"/>
  <c r="BG487" i="4"/>
  <c r="BG235" i="4"/>
  <c r="BG447" i="4"/>
  <c r="BG183" i="4"/>
  <c r="BG95" i="4"/>
  <c r="BG448" i="4"/>
  <c r="BG236" i="4"/>
  <c r="BG373" i="4"/>
  <c r="BG298" i="4"/>
  <c r="BG529" i="4"/>
  <c r="BG374" i="4"/>
  <c r="BG407" i="4"/>
  <c r="BG12" i="4"/>
  <c r="BG449" i="4"/>
  <c r="BG375" i="4"/>
  <c r="BG376" i="4"/>
  <c r="BG464" i="4"/>
  <c r="BG429" i="4"/>
  <c r="BG341" i="4"/>
  <c r="BG450" i="4"/>
  <c r="BG237" i="4"/>
  <c r="BG430" i="4"/>
  <c r="BG377" i="4"/>
  <c r="BG67" i="4"/>
  <c r="BG378" i="4"/>
  <c r="BG342" i="4"/>
  <c r="BG238" i="4"/>
  <c r="BG515" i="4"/>
  <c r="BG184" i="4"/>
  <c r="BG465" i="4"/>
  <c r="BG503" i="4"/>
  <c r="BG239" i="4"/>
  <c r="BG185" i="4"/>
  <c r="BG299" i="4"/>
  <c r="BG240" i="4"/>
  <c r="BG451" i="4"/>
  <c r="BG18" i="4"/>
  <c r="BG241" i="4"/>
  <c r="BG42" i="4"/>
  <c r="BG504" i="4"/>
  <c r="BG19" i="4"/>
  <c r="BG186" i="4"/>
  <c r="BG431" i="4"/>
  <c r="BG477" i="4"/>
  <c r="BG466" i="4"/>
  <c r="BG432" i="4"/>
  <c r="BG242" i="4"/>
  <c r="BG482" i="4"/>
  <c r="BG483" i="4"/>
  <c r="BG243" i="4"/>
  <c r="BG244" i="4"/>
  <c r="BG300" i="4"/>
  <c r="BG301" i="4"/>
  <c r="BG187" i="4"/>
  <c r="BG121" i="4"/>
  <c r="BG408" i="4"/>
  <c r="BG478" i="4"/>
  <c r="BG409" i="4"/>
  <c r="BG484" i="4"/>
  <c r="BG410" i="4"/>
  <c r="BG467" i="4"/>
  <c r="BG122" i="4"/>
  <c r="BG452" i="4"/>
  <c r="BG453" i="4"/>
  <c r="BG245" i="4"/>
  <c r="BG411" i="4"/>
  <c r="BG302" i="4"/>
  <c r="BG412" i="4"/>
  <c r="BG379" i="4"/>
  <c r="BG479" i="4"/>
  <c r="BG468" i="4"/>
  <c r="BG413" i="4"/>
  <c r="BG26" i="4"/>
  <c r="BG343" i="4"/>
  <c r="BG510" i="4"/>
  <c r="BG123" i="4"/>
  <c r="BG492" i="4"/>
  <c r="BG124" i="4"/>
  <c r="BN61" i="4" l="1"/>
  <c r="BN412" i="4"/>
  <c r="BN64" i="4"/>
  <c r="BN150" i="4"/>
  <c r="BN148" i="4"/>
  <c r="BN248" i="4"/>
  <c r="BN140" i="4"/>
  <c r="BN505" i="4"/>
  <c r="BN116" i="4"/>
  <c r="BN314" i="4"/>
  <c r="BN345" i="4"/>
  <c r="BN129" i="4"/>
  <c r="BN455" i="4"/>
  <c r="BN433" i="4"/>
  <c r="BN414" i="4"/>
  <c r="BN230" i="4"/>
  <c r="BN25" i="4"/>
  <c r="BN141" i="4"/>
  <c r="BN382" i="4"/>
  <c r="BN43" i="4"/>
  <c r="BN69" i="4"/>
  <c r="BN21" i="4"/>
  <c r="BN28" i="4"/>
  <c r="BN188" i="4"/>
  <c r="BN13" i="4"/>
  <c r="BN126" i="4"/>
  <c r="BN504" i="4"/>
  <c r="BN293" i="4"/>
  <c r="BN173" i="4"/>
  <c r="BN117" i="4"/>
  <c r="BN85" i="4"/>
  <c r="BN55" i="4"/>
  <c r="BN48" i="4"/>
  <c r="BN100" i="4"/>
  <c r="BN247" i="4"/>
  <c r="BN492" i="4"/>
  <c r="BN302" i="4"/>
  <c r="BN245" i="4"/>
  <c r="BN186" i="4"/>
  <c r="BN185" i="4"/>
  <c r="BN298" i="4"/>
  <c r="BN26" i="4"/>
  <c r="BN411" i="4"/>
  <c r="BN122" i="4"/>
  <c r="BN187" i="4"/>
  <c r="BN19" i="4"/>
  <c r="BN42" i="4"/>
  <c r="BN240" i="4"/>
  <c r="BN239" i="4"/>
  <c r="BN378" i="4"/>
  <c r="BN12" i="4"/>
  <c r="BN487" i="4"/>
  <c r="BN372" i="4"/>
  <c r="BN182" i="4"/>
  <c r="BN41" i="4"/>
  <c r="BN119" i="4"/>
  <c r="BN405" i="4"/>
  <c r="BN177" i="4"/>
  <c r="BN490" i="4"/>
  <c r="BN290" i="4"/>
  <c r="BN63" i="4"/>
  <c r="BN17" i="4"/>
  <c r="BN367" i="4"/>
  <c r="BN496" i="4"/>
  <c r="BN495" i="4"/>
  <c r="BN172" i="4"/>
  <c r="BN494" i="4"/>
  <c r="BN333" i="4"/>
  <c r="BN39" i="4"/>
  <c r="BN397" i="4"/>
  <c r="BN489" i="4"/>
  <c r="BN87" i="4"/>
  <c r="BN86" i="4"/>
  <c r="BN83" i="4"/>
  <c r="BN59" i="4"/>
  <c r="BN58" i="4"/>
  <c r="BN56" i="4"/>
  <c r="BN15" i="4"/>
  <c r="BN271" i="4"/>
  <c r="BN107" i="4"/>
  <c r="BN459" i="4"/>
  <c r="BN6" i="4"/>
  <c r="BN392" i="4"/>
  <c r="BN10" i="4"/>
  <c r="BN151" i="4"/>
  <c r="BN53" i="4"/>
  <c r="BN262" i="4"/>
  <c r="BN51" i="4"/>
  <c r="BN202" i="4"/>
  <c r="BN319" i="4"/>
  <c r="BN103" i="4"/>
  <c r="BN201" i="4"/>
  <c r="BN146" i="4"/>
  <c r="BN258" i="4"/>
  <c r="BN145" i="4"/>
  <c r="BN32" i="4"/>
  <c r="BN74" i="4"/>
  <c r="BN23" i="4"/>
  <c r="BN8" i="4"/>
  <c r="BN386" i="4"/>
  <c r="BN488" i="4"/>
  <c r="BN470" i="4"/>
  <c r="BN30" i="4"/>
  <c r="BN346" i="4"/>
  <c r="BN136" i="4"/>
  <c r="BN196" i="4"/>
  <c r="BN7" i="4"/>
  <c r="BN72" i="4"/>
  <c r="BN309" i="4"/>
  <c r="BN499" i="4"/>
  <c r="BN22" i="4"/>
  <c r="BN45" i="4"/>
  <c r="BN498" i="4"/>
  <c r="BN44" i="4"/>
  <c r="BN468" i="4"/>
  <c r="BN121" i="4"/>
  <c r="BN18" i="4"/>
  <c r="BN465" i="4"/>
  <c r="BN377" i="4"/>
  <c r="BN66" i="4"/>
  <c r="BN427" i="4"/>
  <c r="BN491" i="4"/>
  <c r="BN92" i="4"/>
  <c r="BN178" i="4"/>
  <c r="BN292" i="4"/>
  <c r="BN175" i="4"/>
  <c r="BN291" i="4"/>
  <c r="BN337" i="4"/>
  <c r="BN174" i="4"/>
  <c r="BN485" i="4"/>
  <c r="BN285" i="4"/>
  <c r="BN11" i="4"/>
  <c r="BN40" i="4"/>
  <c r="BN171" i="4"/>
  <c r="BN62" i="4"/>
  <c r="BN38" i="4"/>
  <c r="BN113" i="4"/>
  <c r="BN60" i="4"/>
  <c r="BN112" i="4"/>
  <c r="BN82" i="4"/>
  <c r="BN81" i="4"/>
  <c r="BN57" i="4"/>
  <c r="BN111" i="4"/>
  <c r="BN37" i="4"/>
  <c r="BN35" i="4"/>
  <c r="BN156" i="4"/>
  <c r="BN155" i="4"/>
  <c r="BN54" i="4"/>
  <c r="BN153" i="4"/>
  <c r="BN205" i="4"/>
  <c r="BN350" i="4"/>
  <c r="BN52" i="4"/>
  <c r="BN349" i="4"/>
  <c r="BN203" i="4"/>
  <c r="BN75" i="4"/>
  <c r="BN320" i="4"/>
  <c r="BN104" i="4"/>
  <c r="BN149" i="4"/>
  <c r="BN33" i="4"/>
  <c r="BN200" i="4"/>
  <c r="BN259" i="4"/>
  <c r="BN9" i="4"/>
  <c r="BN518" i="4"/>
  <c r="BN24" i="4"/>
  <c r="BN312" i="4"/>
  <c r="BN493" i="4"/>
  <c r="BN256" i="4"/>
  <c r="BN197" i="4"/>
  <c r="BN310" i="4"/>
  <c r="BN385" i="4"/>
  <c r="BN5" i="4"/>
  <c r="BN139" i="4"/>
  <c r="BN47" i="4"/>
  <c r="BN253" i="4"/>
  <c r="BN135" i="4"/>
  <c r="BN98" i="4"/>
  <c r="BN46" i="4"/>
  <c r="BN435" i="4"/>
  <c r="BN132" i="4"/>
  <c r="BN252" i="4"/>
  <c r="BN4" i="4"/>
  <c r="BN251" i="4"/>
  <c r="BN70" i="4"/>
  <c r="BN344" i="4"/>
  <c r="BN128" i="4"/>
  <c r="BN97" i="4"/>
  <c r="BN29" i="4"/>
  <c r="BN27" i="4"/>
  <c r="BN14" i="4"/>
  <c r="BN480" i="4"/>
  <c r="BN96" i="4"/>
  <c r="BN246" i="4"/>
  <c r="BD414" i="4"/>
  <c r="BD125" i="4"/>
  <c r="BD68" i="4"/>
  <c r="BD246" i="4"/>
  <c r="BD126" i="4"/>
  <c r="BD303" i="4"/>
  <c r="BD96" i="4"/>
  <c r="BD486" i="4"/>
  <c r="BD13" i="4"/>
  <c r="BD247" i="4"/>
  <c r="BD433" i="4"/>
  <c r="BD454" i="4"/>
  <c r="BD480" i="4"/>
  <c r="BD20" i="4"/>
  <c r="BD380" i="4"/>
  <c r="BD188" i="4"/>
  <c r="BD415" i="4"/>
  <c r="BD14" i="4"/>
  <c r="BD381" i="4"/>
  <c r="BD248" i="4"/>
  <c r="BD304" i="4"/>
  <c r="BD305" i="4"/>
  <c r="BD27" i="4"/>
  <c r="BD127" i="4"/>
  <c r="BD28" i="4"/>
  <c r="BD29" i="4"/>
  <c r="BD21" i="4"/>
  <c r="BD97" i="4"/>
  <c r="BD455" i="4"/>
  <c r="BD128" i="4"/>
  <c r="BD69" i="4"/>
  <c r="BD505" i="4"/>
  <c r="BD43" i="4"/>
  <c r="BD344" i="4"/>
  <c r="BD249" i="4"/>
  <c r="BD250" i="4"/>
  <c r="BD129" i="4"/>
  <c r="BD70" i="4"/>
  <c r="BD382" i="4"/>
  <c r="BD251" i="4"/>
  <c r="BD306" i="4"/>
  <c r="BD189" i="4"/>
  <c r="BD523" i="4"/>
  <c r="BD71" i="4"/>
  <c r="BD130" i="4"/>
  <c r="BD524" i="4"/>
  <c r="BD190" i="4"/>
  <c r="BD131" i="4"/>
  <c r="BD191" i="4"/>
  <c r="BD44" i="4"/>
  <c r="BD4" i="4"/>
  <c r="BD345" i="4"/>
  <c r="BD434" i="4"/>
  <c r="BD307" i="4"/>
  <c r="BD252" i="4"/>
  <c r="BD498" i="4"/>
  <c r="BD132" i="4"/>
  <c r="BD45" i="4"/>
  <c r="BD435" i="4"/>
  <c r="BD192" i="4"/>
  <c r="BD22" i="4"/>
  <c r="BD46" i="4"/>
  <c r="BD308" i="4"/>
  <c r="BD133" i="4"/>
  <c r="BD499" i="4"/>
  <c r="BD98" i="4"/>
  <c r="BD517" i="4"/>
  <c r="BD134" i="4"/>
  <c r="BD193" i="4"/>
  <c r="BD309" i="4"/>
  <c r="BD135" i="4"/>
  <c r="BD99" i="4"/>
  <c r="BD72" i="4"/>
  <c r="BD100" i="4"/>
  <c r="BD194" i="4"/>
  <c r="BD195" i="4"/>
  <c r="BD383" i="4"/>
  <c r="BD7" i="4"/>
  <c r="BD253" i="4"/>
  <c r="BD196" i="4"/>
  <c r="BD47" i="4"/>
  <c r="BD136" i="4"/>
  <c r="BD137" i="4"/>
  <c r="BD48" i="4"/>
  <c r="BD138" i="4"/>
  <c r="BD469" i="4"/>
  <c r="BD436" i="4"/>
  <c r="BD346" i="4"/>
  <c r="BD254" i="4"/>
  <c r="BD139" i="4"/>
  <c r="BD73" i="4"/>
  <c r="BD30" i="4"/>
  <c r="BD511" i="4"/>
  <c r="BD5" i="4"/>
  <c r="BD255" i="4"/>
  <c r="BD384" i="4"/>
  <c r="BD456" i="4"/>
  <c r="BD470" i="4"/>
  <c r="BD416" i="4"/>
  <c r="BD385" i="4"/>
  <c r="BD488" i="4"/>
  <c r="BD310" i="4"/>
  <c r="BD386" i="4"/>
  <c r="BD197" i="4"/>
  <c r="BD8" i="4"/>
  <c r="BD140" i="4"/>
  <c r="BD141" i="4"/>
  <c r="BD256" i="4"/>
  <c r="BD311" i="4"/>
  <c r="BD23" i="4"/>
  <c r="BD493" i="4"/>
  <c r="BD417" i="4"/>
  <c r="BD347" i="4"/>
  <c r="BD74" i="4"/>
  <c r="BD257" i="4"/>
  <c r="BD142" i="4"/>
  <c r="BD525" i="4"/>
  <c r="BD437" i="4"/>
  <c r="BD530" i="4"/>
  <c r="BD31" i="4"/>
  <c r="BD312" i="4"/>
  <c r="BD198" i="4"/>
  <c r="BD313" i="4"/>
  <c r="BD526" i="4"/>
  <c r="BD143" i="4"/>
  <c r="BD32" i="4"/>
  <c r="BD24" i="4"/>
  <c r="BD314" i="4"/>
  <c r="BD49" i="4"/>
  <c r="BD518" i="4"/>
  <c r="BD144" i="4"/>
  <c r="BD145" i="4"/>
  <c r="BD9" i="4"/>
  <c r="BD387" i="4"/>
  <c r="BD348" i="4"/>
  <c r="BD457" i="4"/>
  <c r="BD506" i="4"/>
  <c r="BD315" i="4"/>
  <c r="BD519" i="4"/>
  <c r="BD199" i="4"/>
  <c r="BD101" i="4"/>
  <c r="BD258" i="4"/>
  <c r="BD259" i="4"/>
  <c r="BD316" i="4"/>
  <c r="BD146" i="4"/>
  <c r="BD317" i="4"/>
  <c r="BD200" i="4"/>
  <c r="BD318" i="4"/>
  <c r="BD147" i="4"/>
  <c r="BD148" i="4"/>
  <c r="BD33" i="4"/>
  <c r="BD201" i="4"/>
  <c r="BD388" i="4"/>
  <c r="BD149" i="4"/>
  <c r="BD102" i="4"/>
  <c r="BD50" i="4"/>
  <c r="BD418" i="4"/>
  <c r="BD103" i="4"/>
  <c r="BD260" i="4"/>
  <c r="BD261" i="4"/>
  <c r="BD104" i="4"/>
  <c r="BD319" i="4"/>
  <c r="BD320" i="4"/>
  <c r="BD202" i="4"/>
  <c r="BD75" i="4"/>
  <c r="BD51" i="4"/>
  <c r="BD105" i="4"/>
  <c r="BD203" i="4"/>
  <c r="BD458" i="4"/>
  <c r="BD150" i="4"/>
  <c r="BD349" i="4"/>
  <c r="BD262" i="4"/>
  <c r="BD52" i="4"/>
  <c r="BD53" i="4"/>
  <c r="BD389" i="4"/>
  <c r="BD350" i="4"/>
  <c r="BD263" i="4"/>
  <c r="BD204" i="4"/>
  <c r="BD151" i="4"/>
  <c r="BD438" i="4"/>
  <c r="BD321" i="4"/>
  <c r="BD322" i="4"/>
  <c r="BD390" i="4"/>
  <c r="BD205" i="4"/>
  <c r="BD152" i="4"/>
  <c r="BD264" i="4"/>
  <c r="BD10" i="4"/>
  <c r="BD206" i="4"/>
  <c r="BD106" i="4"/>
  <c r="BD153" i="4"/>
  <c r="BD391" i="4"/>
  <c r="BD25" i="4"/>
  <c r="BD54" i="4"/>
  <c r="BD500" i="4"/>
  <c r="BD265" i="4"/>
  <c r="BD392" i="4"/>
  <c r="BD76" i="4"/>
  <c r="BD154" i="4"/>
  <c r="BD207" i="4"/>
  <c r="BD155" i="4"/>
  <c r="BD6" i="4"/>
  <c r="BD532" i="4"/>
  <c r="BD55" i="4"/>
  <c r="BD459" i="4"/>
  <c r="BD208" i="4"/>
  <c r="BD156" i="4"/>
  <c r="BD107" i="4"/>
  <c r="BD157" i="4"/>
  <c r="BD351" i="4"/>
  <c r="BD460" i="4"/>
  <c r="BD266" i="4"/>
  <c r="BD108" i="4"/>
  <c r="BD158" i="4"/>
  <c r="BD352" i="4"/>
  <c r="BD267" i="4"/>
  <c r="BD77" i="4"/>
  <c r="BD268" i="4"/>
  <c r="BD209" i="4"/>
  <c r="BD78" i="4"/>
  <c r="BD34" i="4"/>
  <c r="BD323" i="4"/>
  <c r="BD419" i="4"/>
  <c r="BD420" i="4"/>
  <c r="BD159" i="4"/>
  <c r="BD324" i="4"/>
  <c r="BD109" i="4"/>
  <c r="BD269" i="4"/>
  <c r="BD353" i="4"/>
  <c r="BD210" i="4"/>
  <c r="BD110" i="4"/>
  <c r="BD79" i="4"/>
  <c r="BD211" i="4"/>
  <c r="BD325" i="4"/>
  <c r="BD160" i="4"/>
  <c r="BD161" i="4"/>
  <c r="BD354" i="4"/>
  <c r="BD212" i="4"/>
  <c r="BD35" i="4"/>
  <c r="BD213" i="4"/>
  <c r="BD162" i="4"/>
  <c r="BD270" i="4"/>
  <c r="BD271" i="4"/>
  <c r="BD272" i="4"/>
  <c r="BD214" i="4"/>
  <c r="BD326" i="4"/>
  <c r="BD461" i="4"/>
  <c r="BD80" i="4"/>
  <c r="BD36" i="4"/>
  <c r="BD37" i="4"/>
  <c r="BD15" i="4"/>
  <c r="BD111" i="4"/>
  <c r="BD56" i="4"/>
  <c r="BD57" i="4"/>
  <c r="BD393" i="4"/>
  <c r="BD58" i="4"/>
  <c r="BD355" i="4"/>
  <c r="BD512" i="4"/>
  <c r="BD81" i="4"/>
  <c r="BD59" i="4"/>
  <c r="BD82" i="4"/>
  <c r="BD531" i="4"/>
  <c r="BD421" i="4"/>
  <c r="BD273" i="4"/>
  <c r="BD83" i="4"/>
  <c r="BD84" i="4"/>
  <c r="BD85" i="4"/>
  <c r="BD215" i="4"/>
  <c r="BD86" i="4"/>
  <c r="BD112" i="4"/>
  <c r="BD87" i="4"/>
  <c r="BD60" i="4"/>
  <c r="BD489" i="4"/>
  <c r="BD216" i="4"/>
  <c r="BD113" i="4"/>
  <c r="BD114" i="4"/>
  <c r="BD513" i="4"/>
  <c r="BD394" i="4"/>
  <c r="BD217" i="4"/>
  <c r="BD274" i="4"/>
  <c r="BD356" i="4"/>
  <c r="BD218" i="4"/>
  <c r="BD327" i="4"/>
  <c r="BD115" i="4"/>
  <c r="BD395" i="4"/>
  <c r="BD439" i="4"/>
  <c r="BD219" i="4"/>
  <c r="BD440" i="4"/>
  <c r="BD357" i="4"/>
  <c r="BD422" i="4"/>
  <c r="BD275" i="4"/>
  <c r="BD441" i="4"/>
  <c r="BD220" i="4"/>
  <c r="BD163" i="4"/>
  <c r="BD358" i="4"/>
  <c r="BD164" i="4"/>
  <c r="BD423" i="4"/>
  <c r="BD359" i="4"/>
  <c r="BD360" i="4"/>
  <c r="BD442" i="4"/>
  <c r="BD276" i="4"/>
  <c r="BD221" i="4"/>
  <c r="BD222" i="4"/>
  <c r="BD328" i="4"/>
  <c r="BD277" i="4"/>
  <c r="BD223" i="4"/>
  <c r="BD278" i="4"/>
  <c r="BD396" i="4"/>
  <c r="BD279" i="4"/>
  <c r="BD329" i="4"/>
  <c r="BD330" i="4"/>
  <c r="BD165" i="4"/>
  <c r="BD397" i="4"/>
  <c r="BD166" i="4"/>
  <c r="BD88" i="4"/>
  <c r="BD361" i="4"/>
  <c r="BD331" i="4"/>
  <c r="BD89" i="4"/>
  <c r="BD224" i="4"/>
  <c r="BD280" i="4"/>
  <c r="BD225" i="4"/>
  <c r="BD167" i="4"/>
  <c r="BD281" i="4"/>
  <c r="BD168" i="4"/>
  <c r="BD332" i="4"/>
  <c r="BD38" i="4"/>
  <c r="BD282" i="4"/>
  <c r="BD39" i="4"/>
  <c r="BD471" i="4"/>
  <c r="BD362" i="4"/>
  <c r="BD169" i="4"/>
  <c r="BD61" i="4"/>
  <c r="BD333" i="4"/>
  <c r="BD62" i="4"/>
  <c r="BD494" i="4"/>
  <c r="BD501" i="4"/>
  <c r="BD226" i="4"/>
  <c r="BD170" i="4"/>
  <c r="BD171" i="4"/>
  <c r="BD363" i="4"/>
  <c r="BD172" i="4"/>
  <c r="BD40" i="4"/>
  <c r="BD495" i="4"/>
  <c r="BD398" i="4"/>
  <c r="BD527" i="4"/>
  <c r="BD283" i="4"/>
  <c r="BD284" i="4"/>
  <c r="BD11" i="4"/>
  <c r="BD116" i="4"/>
  <c r="BD514" i="4"/>
  <c r="BD285" i="4"/>
  <c r="BD528" i="4"/>
  <c r="BD90" i="4"/>
  <c r="BD227" i="4"/>
  <c r="BD399" i="4"/>
  <c r="BD472" i="4"/>
  <c r="BD400" i="4"/>
  <c r="BD286" i="4"/>
  <c r="BD401" i="4"/>
  <c r="BD334" i="4"/>
  <c r="BD228" i="4"/>
  <c r="BD229" i="4"/>
  <c r="BD496" i="4"/>
  <c r="BD335" i="4"/>
  <c r="BD364" i="4"/>
  <c r="BD287" i="4"/>
  <c r="BD481" i="4"/>
  <c r="BD402" i="4"/>
  <c r="BD336" i="4"/>
  <c r="BD288" i="4"/>
  <c r="BD403" i="4"/>
  <c r="BD443" i="4"/>
  <c r="BD365" i="4"/>
  <c r="BD404" i="4"/>
  <c r="BD366" i="4"/>
  <c r="BD424" i="4"/>
  <c r="BD117" i="4"/>
  <c r="BD16" i="4"/>
  <c r="BD520" i="4"/>
  <c r="BD367" i="4"/>
  <c r="BD173" i="4"/>
  <c r="BD17" i="4"/>
  <c r="BD485" i="4"/>
  <c r="BD444" i="4"/>
  <c r="BD63" i="4"/>
  <c r="BD507" i="4"/>
  <c r="BD516" i="4"/>
  <c r="BD289" i="4"/>
  <c r="BD174" i="4"/>
  <c r="BD118" i="4"/>
  <c r="BD290" i="4"/>
  <c r="BD337" i="4"/>
  <c r="BD64" i="4"/>
  <c r="BD291" i="4"/>
  <c r="BD521" i="4"/>
  <c r="BD425" i="4"/>
  <c r="BD338" i="4"/>
  <c r="BD490" i="4"/>
  <c r="BD175" i="4"/>
  <c r="BD473" i="4"/>
  <c r="BD474" i="4"/>
  <c r="BD533" i="4"/>
  <c r="BD176" i="4"/>
  <c r="BD177" i="4"/>
  <c r="BD292" i="4"/>
  <c r="BD445" i="4"/>
  <c r="BD426" i="4"/>
  <c r="BD405" i="4"/>
  <c r="BD293" i="4"/>
  <c r="BD475" i="4"/>
  <c r="BD91" i="4"/>
  <c r="BD497" i="4"/>
  <c r="BD230" i="4"/>
  <c r="BD462" i="4"/>
  <c r="BD178" i="4"/>
  <c r="BD522" i="4"/>
  <c r="BD231" i="4"/>
  <c r="BD119" i="4"/>
  <c r="BD92" i="4"/>
  <c r="BD446" i="4"/>
  <c r="BD232" i="4"/>
  <c r="BD93" i="4"/>
  <c r="BD179" i="4"/>
  <c r="BD180" i="4"/>
  <c r="BD368" i="4"/>
  <c r="BD406" i="4"/>
  <c r="BD294" i="4"/>
  <c r="BD181" i="4"/>
  <c r="BD463" i="4"/>
  <c r="BD295" i="4"/>
  <c r="BD296" i="4"/>
  <c r="BD233" i="4"/>
  <c r="BD476" i="4"/>
  <c r="BD339" i="4"/>
  <c r="BD94" i="4"/>
  <c r="BD340" i="4"/>
  <c r="BD234" i="4"/>
  <c r="BD297" i="4"/>
  <c r="BD65" i="4"/>
  <c r="BD120" i="4"/>
  <c r="BD508" i="4"/>
  <c r="BD41" i="4"/>
  <c r="BD491" i="4"/>
  <c r="BD502" i="4"/>
  <c r="BD369" i="4"/>
  <c r="BD509" i="4"/>
  <c r="BD370" i="4"/>
  <c r="BD182" i="4"/>
  <c r="BD427" i="4"/>
  <c r="BD428" i="4"/>
  <c r="BD371" i="4"/>
  <c r="BD372" i="4"/>
  <c r="BD66" i="4"/>
  <c r="BD487" i="4"/>
  <c r="BD235" i="4"/>
  <c r="BD447" i="4"/>
  <c r="BD183" i="4"/>
  <c r="BD95" i="4"/>
  <c r="BD448" i="4"/>
  <c r="BD236" i="4"/>
  <c r="BD373" i="4"/>
  <c r="BD298" i="4"/>
  <c r="BD529" i="4"/>
  <c r="BD374" i="4"/>
  <c r="BD407" i="4"/>
  <c r="BD12" i="4"/>
  <c r="BD449" i="4"/>
  <c r="BD375" i="4"/>
  <c r="BD376" i="4"/>
  <c r="BD464" i="4"/>
  <c r="BD429" i="4"/>
  <c r="BD341" i="4"/>
  <c r="BD450" i="4"/>
  <c r="BD237" i="4"/>
  <c r="BD430" i="4"/>
  <c r="BD377" i="4"/>
  <c r="BD67" i="4"/>
  <c r="BD378" i="4"/>
  <c r="BD342" i="4"/>
  <c r="BD238" i="4"/>
  <c r="BD515" i="4"/>
  <c r="BD184" i="4"/>
  <c r="BD465" i="4"/>
  <c r="BD503" i="4"/>
  <c r="BD239" i="4"/>
  <c r="BD185" i="4"/>
  <c r="BD299" i="4"/>
  <c r="BD240" i="4"/>
  <c r="BD451" i="4"/>
  <c r="BD18" i="4"/>
  <c r="BD241" i="4"/>
  <c r="BD42" i="4"/>
  <c r="BD504" i="4"/>
  <c r="BD19" i="4"/>
  <c r="BD186" i="4"/>
  <c r="BD431" i="4"/>
  <c r="BD477" i="4"/>
  <c r="BD466" i="4"/>
  <c r="BD432" i="4"/>
  <c r="BD242" i="4"/>
  <c r="BD482" i="4"/>
  <c r="BD483" i="4"/>
  <c r="BD243" i="4"/>
  <c r="BD244" i="4"/>
  <c r="BD300" i="4"/>
  <c r="BD301" i="4"/>
  <c r="BD187" i="4"/>
  <c r="BD121" i="4"/>
  <c r="BD408" i="4"/>
  <c r="BD478" i="4"/>
  <c r="BD409" i="4"/>
  <c r="BD484" i="4"/>
  <c r="BD410" i="4"/>
  <c r="BD467" i="4"/>
  <c r="BD122" i="4"/>
  <c r="BD452" i="4"/>
  <c r="BD453" i="4"/>
  <c r="BD245" i="4"/>
  <c r="BD411" i="4"/>
  <c r="BD302" i="4"/>
  <c r="BD412" i="4"/>
  <c r="BD379" i="4"/>
  <c r="BD479" i="4"/>
  <c r="BD468" i="4"/>
  <c r="BD413" i="4"/>
  <c r="BD26" i="4"/>
  <c r="BD343" i="4"/>
  <c r="BD510" i="4"/>
  <c r="BD123" i="4"/>
  <c r="BD124" i="4"/>
  <c r="AZ414" i="4"/>
  <c r="AZ125" i="4"/>
  <c r="AZ68" i="4"/>
  <c r="BB68" i="4" s="1"/>
  <c r="AZ246" i="4"/>
  <c r="AZ126" i="4"/>
  <c r="BB126" i="4" s="1"/>
  <c r="AZ303" i="4"/>
  <c r="AZ96" i="4"/>
  <c r="BB96" i="4" s="1"/>
  <c r="AZ486" i="4"/>
  <c r="BB486" i="4" s="1"/>
  <c r="AZ13" i="4"/>
  <c r="BB13" i="4" s="1"/>
  <c r="AZ247" i="4"/>
  <c r="BB247" i="4" s="1"/>
  <c r="AZ433" i="4"/>
  <c r="AZ454" i="4"/>
  <c r="BB454" i="4" s="1"/>
  <c r="AZ480" i="4"/>
  <c r="BB480" i="4" s="1"/>
  <c r="AZ20" i="4"/>
  <c r="BB20" i="4" s="1"/>
  <c r="AZ380" i="4"/>
  <c r="BB380" i="4" s="1"/>
  <c r="AZ188" i="4"/>
  <c r="AZ415" i="4"/>
  <c r="BB415" i="4" s="1"/>
  <c r="AZ14" i="4"/>
  <c r="AZ381" i="4"/>
  <c r="BB381" i="4" s="1"/>
  <c r="AZ248" i="4"/>
  <c r="AZ304" i="4"/>
  <c r="BB304" i="4" s="1"/>
  <c r="AZ305" i="4"/>
  <c r="BB305" i="4" s="1"/>
  <c r="AZ27" i="4"/>
  <c r="BB27" i="4" s="1"/>
  <c r="AZ127" i="4"/>
  <c r="BB127" i="4" s="1"/>
  <c r="AZ28" i="4"/>
  <c r="AZ29" i="4"/>
  <c r="BB29" i="4" s="1"/>
  <c r="AZ21" i="4"/>
  <c r="BB21" i="4" s="1"/>
  <c r="AZ97" i="4"/>
  <c r="BB97" i="4" s="1"/>
  <c r="AZ455" i="4"/>
  <c r="BB455" i="4" s="1"/>
  <c r="AZ128" i="4"/>
  <c r="BB128" i="4" s="1"/>
  <c r="AZ69" i="4"/>
  <c r="BB69" i="4" s="1"/>
  <c r="AZ505" i="4"/>
  <c r="BB505" i="4" s="1"/>
  <c r="AZ43" i="4"/>
  <c r="BB43" i="4" s="1"/>
  <c r="AZ344" i="4"/>
  <c r="AZ249" i="4"/>
  <c r="BB249" i="4" s="1"/>
  <c r="AZ250" i="4"/>
  <c r="AZ129" i="4"/>
  <c r="AZ70" i="4"/>
  <c r="BB70" i="4" s="1"/>
  <c r="AZ382" i="4"/>
  <c r="AZ251" i="4"/>
  <c r="AZ306" i="4"/>
  <c r="BB306" i="4" s="1"/>
  <c r="AZ189" i="4"/>
  <c r="BB189" i="4" s="1"/>
  <c r="AZ523" i="4"/>
  <c r="BB523" i="4" s="1"/>
  <c r="AZ71" i="4"/>
  <c r="AZ130" i="4"/>
  <c r="BB130" i="4" s="1"/>
  <c r="AZ524" i="4"/>
  <c r="BB524" i="4" s="1"/>
  <c r="AZ190" i="4"/>
  <c r="AZ131" i="4"/>
  <c r="BB131" i="4" s="1"/>
  <c r="AZ191" i="4"/>
  <c r="BB191" i="4" s="1"/>
  <c r="AZ44" i="4"/>
  <c r="BB44" i="4" s="1"/>
  <c r="AZ4" i="4"/>
  <c r="BB4" i="4" s="1"/>
  <c r="AZ345" i="4"/>
  <c r="AZ434" i="4"/>
  <c r="BB434" i="4" s="1"/>
  <c r="AZ307" i="4"/>
  <c r="BB307" i="4" s="1"/>
  <c r="AZ252" i="4"/>
  <c r="BB252" i="4" s="1"/>
  <c r="AZ498" i="4"/>
  <c r="BB498" i="4" s="1"/>
  <c r="AZ132" i="4"/>
  <c r="BB132" i="4" s="1"/>
  <c r="AZ45" i="4"/>
  <c r="AZ435" i="4"/>
  <c r="BB435" i="4" s="1"/>
  <c r="AZ192" i="4"/>
  <c r="BB192" i="4" s="1"/>
  <c r="AZ22" i="4"/>
  <c r="BB22" i="4" s="1"/>
  <c r="AZ46" i="4"/>
  <c r="BB46" i="4" s="1"/>
  <c r="AZ308" i="4"/>
  <c r="AZ133" i="4"/>
  <c r="BB133" i="4" s="1"/>
  <c r="AZ499" i="4"/>
  <c r="BB499" i="4" s="1"/>
  <c r="AZ98" i="4"/>
  <c r="BB98" i="4" s="1"/>
  <c r="AZ517" i="4"/>
  <c r="BB517" i="4" s="1"/>
  <c r="AZ134" i="4"/>
  <c r="BB134" i="4" s="1"/>
  <c r="AZ193" i="4"/>
  <c r="BB193" i="4" s="1"/>
  <c r="AZ309" i="4"/>
  <c r="AZ135" i="4"/>
  <c r="AZ99" i="4"/>
  <c r="BB99" i="4" s="1"/>
  <c r="AZ72" i="4"/>
  <c r="AZ100" i="4"/>
  <c r="BB100" i="4" s="1"/>
  <c r="AZ194" i="4"/>
  <c r="BB194" i="4" s="1"/>
  <c r="AZ195" i="4"/>
  <c r="AZ383" i="4"/>
  <c r="BB383" i="4" s="1"/>
  <c r="AZ7" i="4"/>
  <c r="AZ253" i="4"/>
  <c r="BB253" i="4" s="1"/>
  <c r="AZ196" i="4"/>
  <c r="BB196" i="4" s="1"/>
  <c r="AZ47" i="4"/>
  <c r="AZ136" i="4"/>
  <c r="AZ137" i="4"/>
  <c r="BB137" i="4" s="1"/>
  <c r="AZ48" i="4"/>
  <c r="AZ138" i="4"/>
  <c r="AZ469" i="4"/>
  <c r="BB469" i="4" s="1"/>
  <c r="AZ436" i="4"/>
  <c r="AZ346" i="4"/>
  <c r="BB346" i="4" s="1"/>
  <c r="AZ254" i="4"/>
  <c r="BB254" i="4" s="1"/>
  <c r="AZ139" i="4"/>
  <c r="AZ73" i="4"/>
  <c r="BB73" i="4" s="1"/>
  <c r="AZ30" i="4"/>
  <c r="BB30" i="4" s="1"/>
  <c r="AZ511" i="4"/>
  <c r="BB511" i="4" s="1"/>
  <c r="AZ5" i="4"/>
  <c r="BB5" i="4" s="1"/>
  <c r="AZ255" i="4"/>
  <c r="AZ384" i="4"/>
  <c r="BB384" i="4" s="1"/>
  <c r="AZ456" i="4"/>
  <c r="AZ470" i="4"/>
  <c r="BB470" i="4" s="1"/>
  <c r="AZ416" i="4"/>
  <c r="AZ385" i="4"/>
  <c r="BB385" i="4" s="1"/>
  <c r="AZ488" i="4"/>
  <c r="AZ310" i="4"/>
  <c r="BB310" i="4" s="1"/>
  <c r="AZ386" i="4"/>
  <c r="BB386" i="4" s="1"/>
  <c r="AZ197" i="4"/>
  <c r="AZ8" i="4"/>
  <c r="BB8" i="4" s="1"/>
  <c r="AZ140" i="4"/>
  <c r="BB140" i="4" s="1"/>
  <c r="AZ141" i="4"/>
  <c r="BB141" i="4" s="1"/>
  <c r="AZ256" i="4"/>
  <c r="AZ311" i="4"/>
  <c r="BB311" i="4" s="1"/>
  <c r="AZ23" i="4"/>
  <c r="BB23" i="4" s="1"/>
  <c r="AZ493" i="4"/>
  <c r="BB493" i="4" s="1"/>
  <c r="AZ417" i="4"/>
  <c r="AZ347" i="4"/>
  <c r="BB347" i="4" s="1"/>
  <c r="AZ74" i="4"/>
  <c r="BB74" i="4" s="1"/>
  <c r="AZ257" i="4"/>
  <c r="BB257" i="4" s="1"/>
  <c r="AZ142" i="4"/>
  <c r="BB142" i="4" s="1"/>
  <c r="AZ525" i="4"/>
  <c r="BB525" i="4" s="1"/>
  <c r="AZ437" i="4"/>
  <c r="BB437" i="4" s="1"/>
  <c r="AZ530" i="4"/>
  <c r="BB530" i="4" s="1"/>
  <c r="AZ31" i="4"/>
  <c r="BB31" i="4" s="1"/>
  <c r="AZ312" i="4"/>
  <c r="BB312" i="4" s="1"/>
  <c r="AZ198" i="4"/>
  <c r="AZ313" i="4"/>
  <c r="BB313" i="4" s="1"/>
  <c r="AZ526" i="4"/>
  <c r="BB526" i="4" s="1"/>
  <c r="AZ143" i="4"/>
  <c r="BB143" i="4" s="1"/>
  <c r="AZ32" i="4"/>
  <c r="BB32" i="4" s="1"/>
  <c r="AZ24" i="4"/>
  <c r="AZ314" i="4"/>
  <c r="AZ49" i="4"/>
  <c r="BB49" i="4" s="1"/>
  <c r="AZ518" i="4"/>
  <c r="BB518" i="4" s="1"/>
  <c r="AZ144" i="4"/>
  <c r="BB144" i="4" s="1"/>
  <c r="AZ145" i="4"/>
  <c r="BB145" i="4" s="1"/>
  <c r="AZ9" i="4"/>
  <c r="BB9" i="4" s="1"/>
  <c r="AZ387" i="4"/>
  <c r="BB387" i="4" s="1"/>
  <c r="AZ348" i="4"/>
  <c r="BB348" i="4" s="1"/>
  <c r="AZ457" i="4"/>
  <c r="BB457" i="4" s="1"/>
  <c r="AZ506" i="4"/>
  <c r="BB506" i="4" s="1"/>
  <c r="AZ315" i="4"/>
  <c r="BB315" i="4" s="1"/>
  <c r="AZ519" i="4"/>
  <c r="BB519" i="4" s="1"/>
  <c r="AZ199" i="4"/>
  <c r="BB199" i="4" s="1"/>
  <c r="AZ101" i="4"/>
  <c r="BB101" i="4" s="1"/>
  <c r="AZ258" i="4"/>
  <c r="AZ259" i="4"/>
  <c r="BB259" i="4" s="1"/>
  <c r="AZ316" i="4"/>
  <c r="AZ146" i="4"/>
  <c r="AZ317" i="4"/>
  <c r="BB317" i="4" s="1"/>
  <c r="AZ200" i="4"/>
  <c r="BB200" i="4" s="1"/>
  <c r="AZ318" i="4"/>
  <c r="BB318" i="4" s="1"/>
  <c r="AZ147" i="4"/>
  <c r="AZ148" i="4"/>
  <c r="BB148" i="4" s="1"/>
  <c r="AZ33" i="4"/>
  <c r="BB33" i="4" s="1"/>
  <c r="AZ201" i="4"/>
  <c r="BB201" i="4" s="1"/>
  <c r="AZ388" i="4"/>
  <c r="AZ149" i="4"/>
  <c r="BB149" i="4" s="1"/>
  <c r="AZ102" i="4"/>
  <c r="AZ50" i="4"/>
  <c r="BB50" i="4" s="1"/>
  <c r="AZ418" i="4"/>
  <c r="BB418" i="4" s="1"/>
  <c r="AZ103" i="4"/>
  <c r="AZ260" i="4"/>
  <c r="BB260" i="4" s="1"/>
  <c r="AZ261" i="4"/>
  <c r="BB261" i="4" s="1"/>
  <c r="AZ104" i="4"/>
  <c r="BB104" i="4" s="1"/>
  <c r="AZ319" i="4"/>
  <c r="BB319" i="4" s="1"/>
  <c r="AZ320" i="4"/>
  <c r="BB320" i="4" s="1"/>
  <c r="AZ202" i="4"/>
  <c r="BB202" i="4" s="1"/>
  <c r="AZ75" i="4"/>
  <c r="AZ51" i="4"/>
  <c r="BB51" i="4" s="1"/>
  <c r="AZ105" i="4"/>
  <c r="BB105" i="4" s="1"/>
  <c r="AZ203" i="4"/>
  <c r="BB203" i="4" s="1"/>
  <c r="AZ458" i="4"/>
  <c r="BB458" i="4" s="1"/>
  <c r="AZ150" i="4"/>
  <c r="AZ349" i="4"/>
  <c r="BB349" i="4" s="1"/>
  <c r="AZ262" i="4"/>
  <c r="BB262" i="4" s="1"/>
  <c r="AZ52" i="4"/>
  <c r="AZ53" i="4"/>
  <c r="BB53" i="4" s="1"/>
  <c r="AZ389" i="4"/>
  <c r="AZ350" i="4"/>
  <c r="BB350" i="4" s="1"/>
  <c r="AZ263" i="4"/>
  <c r="BB263" i="4" s="1"/>
  <c r="AZ204" i="4"/>
  <c r="BB204" i="4" s="1"/>
  <c r="AZ151" i="4"/>
  <c r="BB151" i="4" s="1"/>
  <c r="AZ438" i="4"/>
  <c r="BB438" i="4" s="1"/>
  <c r="AZ321" i="4"/>
  <c r="BB321" i="4" s="1"/>
  <c r="AZ322" i="4"/>
  <c r="AZ390" i="4"/>
  <c r="BB390" i="4" s="1"/>
  <c r="AZ205" i="4"/>
  <c r="BB205" i="4" s="1"/>
  <c r="AZ152" i="4"/>
  <c r="AZ264" i="4"/>
  <c r="AZ10" i="4"/>
  <c r="BB10" i="4" s="1"/>
  <c r="AZ206" i="4"/>
  <c r="AZ106" i="4"/>
  <c r="AZ153" i="4"/>
  <c r="AZ391" i="4"/>
  <c r="BB391" i="4" s="1"/>
  <c r="AZ25" i="4"/>
  <c r="BB25" i="4" s="1"/>
  <c r="AZ54" i="4"/>
  <c r="AZ500" i="4"/>
  <c r="BB500" i="4" s="1"/>
  <c r="AZ265" i="4"/>
  <c r="BB265" i="4" s="1"/>
  <c r="AZ392" i="4"/>
  <c r="BB392" i="4" s="1"/>
  <c r="AZ76" i="4"/>
  <c r="BB76" i="4" s="1"/>
  <c r="AZ154" i="4"/>
  <c r="BB154" i="4" s="1"/>
  <c r="AZ207" i="4"/>
  <c r="BB207" i="4" s="1"/>
  <c r="AZ155" i="4"/>
  <c r="AZ6" i="4"/>
  <c r="AZ532" i="4"/>
  <c r="BB532" i="4" s="1"/>
  <c r="AZ55" i="4"/>
  <c r="BB55" i="4" s="1"/>
  <c r="AZ459" i="4"/>
  <c r="BB459" i="4" s="1"/>
  <c r="AZ208" i="4"/>
  <c r="AZ156" i="4"/>
  <c r="BB156" i="4" s="1"/>
  <c r="AZ107" i="4"/>
  <c r="BB107" i="4" s="1"/>
  <c r="AZ157" i="4"/>
  <c r="AZ351" i="4"/>
  <c r="BB351" i="4" s="1"/>
  <c r="AZ460" i="4"/>
  <c r="BB460" i="4" s="1"/>
  <c r="AZ266" i="4"/>
  <c r="BB266" i="4" s="1"/>
  <c r="AZ108" i="4"/>
  <c r="AZ158" i="4"/>
  <c r="BB158" i="4" s="1"/>
  <c r="AZ352" i="4"/>
  <c r="BB352" i="4" s="1"/>
  <c r="AZ267" i="4"/>
  <c r="BB267" i="4" s="1"/>
  <c r="AZ77" i="4"/>
  <c r="BB77" i="4" s="1"/>
  <c r="AZ268" i="4"/>
  <c r="AZ209" i="4"/>
  <c r="AZ78" i="4"/>
  <c r="BB78" i="4" s="1"/>
  <c r="AZ34" i="4"/>
  <c r="BB34" i="4" s="1"/>
  <c r="AZ323" i="4"/>
  <c r="BB323" i="4" s="1"/>
  <c r="AZ419" i="4"/>
  <c r="BB419" i="4" s="1"/>
  <c r="AZ420" i="4"/>
  <c r="BB420" i="4" s="1"/>
  <c r="AZ159" i="4"/>
  <c r="AZ324" i="4"/>
  <c r="BB324" i="4" s="1"/>
  <c r="AZ109" i="4"/>
  <c r="BB109" i="4" s="1"/>
  <c r="AZ269" i="4"/>
  <c r="BB269" i="4" s="1"/>
  <c r="AZ353" i="4"/>
  <c r="BB353" i="4" s="1"/>
  <c r="AZ210" i="4"/>
  <c r="AZ110" i="4"/>
  <c r="BB110" i="4" s="1"/>
  <c r="AZ79" i="4"/>
  <c r="AZ211" i="4"/>
  <c r="AZ325" i="4"/>
  <c r="BB325" i="4" s="1"/>
  <c r="AZ160" i="4"/>
  <c r="BB160" i="4" s="1"/>
  <c r="AZ161" i="4"/>
  <c r="AZ354" i="4"/>
  <c r="BB354" i="4" s="1"/>
  <c r="AZ212" i="4"/>
  <c r="BB212" i="4" s="1"/>
  <c r="AZ35" i="4"/>
  <c r="BB35" i="4" s="1"/>
  <c r="AZ213" i="4"/>
  <c r="BB213" i="4" s="1"/>
  <c r="AZ162" i="4"/>
  <c r="AZ270" i="4"/>
  <c r="AZ271" i="4"/>
  <c r="BB271" i="4" s="1"/>
  <c r="AZ272" i="4"/>
  <c r="AZ214" i="4"/>
  <c r="BB214" i="4" s="1"/>
  <c r="AZ326" i="4"/>
  <c r="BB326" i="4" s="1"/>
  <c r="AZ461" i="4"/>
  <c r="BB461" i="4" s="1"/>
  <c r="AZ80" i="4"/>
  <c r="BB80" i="4" s="1"/>
  <c r="AZ36" i="4"/>
  <c r="BB36" i="4" s="1"/>
  <c r="AZ37" i="4"/>
  <c r="BB37" i="4" s="1"/>
  <c r="AZ15" i="4"/>
  <c r="BB15" i="4" s="1"/>
  <c r="AZ111" i="4"/>
  <c r="BB111" i="4" s="1"/>
  <c r="AZ56" i="4"/>
  <c r="AZ57" i="4"/>
  <c r="BB57" i="4" s="1"/>
  <c r="AZ393" i="4"/>
  <c r="BB393" i="4" s="1"/>
  <c r="AZ58" i="4"/>
  <c r="BB58" i="4" s="1"/>
  <c r="AZ355" i="4"/>
  <c r="BB355" i="4" s="1"/>
  <c r="AZ512" i="4"/>
  <c r="BB512" i="4" s="1"/>
  <c r="AZ81" i="4"/>
  <c r="BB81" i="4" s="1"/>
  <c r="AZ59" i="4"/>
  <c r="BB59" i="4" s="1"/>
  <c r="AZ82" i="4"/>
  <c r="BB82" i="4" s="1"/>
  <c r="AZ531" i="4"/>
  <c r="BB531" i="4" s="1"/>
  <c r="AZ421" i="4"/>
  <c r="BB421" i="4" s="1"/>
  <c r="AZ273" i="4"/>
  <c r="BB273" i="4" s="1"/>
  <c r="AZ83" i="4"/>
  <c r="AZ84" i="4"/>
  <c r="BB84" i="4" s="1"/>
  <c r="AZ85" i="4"/>
  <c r="BB85" i="4" s="1"/>
  <c r="AZ215" i="4"/>
  <c r="AZ86" i="4"/>
  <c r="AZ112" i="4"/>
  <c r="AZ87" i="4"/>
  <c r="BB87" i="4" s="1"/>
  <c r="AZ60" i="4"/>
  <c r="BB60" i="4" s="1"/>
  <c r="AZ489" i="4"/>
  <c r="BB489" i="4" s="1"/>
  <c r="AZ216" i="4"/>
  <c r="BB216" i="4" s="1"/>
  <c r="AZ113" i="4"/>
  <c r="BB113" i="4" s="1"/>
  <c r="AZ114" i="4"/>
  <c r="AZ513" i="4"/>
  <c r="AZ394" i="4"/>
  <c r="BB394" i="4" s="1"/>
  <c r="AZ217" i="4"/>
  <c r="BB217" i="4" s="1"/>
  <c r="AZ274" i="4"/>
  <c r="BB274" i="4" s="1"/>
  <c r="AZ356" i="4"/>
  <c r="BB356" i="4" s="1"/>
  <c r="AZ218" i="4"/>
  <c r="BB218" i="4" s="1"/>
  <c r="AZ327" i="4"/>
  <c r="BB327" i="4" s="1"/>
  <c r="AZ115" i="4"/>
  <c r="BB115" i="4" s="1"/>
  <c r="AZ395" i="4"/>
  <c r="BB395" i="4" s="1"/>
  <c r="AZ439" i="4"/>
  <c r="BB439" i="4" s="1"/>
  <c r="AZ219" i="4"/>
  <c r="BB219" i="4" s="1"/>
  <c r="AZ440" i="4"/>
  <c r="BB440" i="4" s="1"/>
  <c r="AZ357" i="4"/>
  <c r="BB357" i="4" s="1"/>
  <c r="AZ422" i="4"/>
  <c r="BB422" i="4" s="1"/>
  <c r="AZ275" i="4"/>
  <c r="AZ441" i="4"/>
  <c r="BB441" i="4" s="1"/>
  <c r="AZ220" i="4"/>
  <c r="BB220" i="4" s="1"/>
  <c r="AZ163" i="4"/>
  <c r="BB163" i="4" s="1"/>
  <c r="AZ358" i="4"/>
  <c r="BB358" i="4" s="1"/>
  <c r="AZ164" i="4"/>
  <c r="BB164" i="4" s="1"/>
  <c r="AZ423" i="4"/>
  <c r="BB423" i="4" s="1"/>
  <c r="AZ359" i="4"/>
  <c r="BB359" i="4" s="1"/>
  <c r="AZ360" i="4"/>
  <c r="BB360" i="4" s="1"/>
  <c r="AZ442" i="4"/>
  <c r="BB442" i="4" s="1"/>
  <c r="AZ276" i="4"/>
  <c r="BB276" i="4" s="1"/>
  <c r="AZ221" i="4"/>
  <c r="AZ222" i="4"/>
  <c r="BB222" i="4" s="1"/>
  <c r="AZ328" i="4"/>
  <c r="BB328" i="4" s="1"/>
  <c r="AZ277" i="4"/>
  <c r="BB277" i="4" s="1"/>
  <c r="AZ223" i="4"/>
  <c r="AZ278" i="4"/>
  <c r="AZ396" i="4"/>
  <c r="BB396" i="4" s="1"/>
  <c r="AZ279" i="4"/>
  <c r="BB279" i="4" s="1"/>
  <c r="AZ329" i="4"/>
  <c r="BB329" i="4" s="1"/>
  <c r="AZ330" i="4"/>
  <c r="BB330" i="4" s="1"/>
  <c r="AZ165" i="4"/>
  <c r="BB165" i="4" s="1"/>
  <c r="AZ397" i="4"/>
  <c r="BB397" i="4" s="1"/>
  <c r="AZ166" i="4"/>
  <c r="BB166" i="4" s="1"/>
  <c r="AZ88" i="4"/>
  <c r="BB88" i="4" s="1"/>
  <c r="AZ361" i="4"/>
  <c r="BB361" i="4" s="1"/>
  <c r="AZ331" i="4"/>
  <c r="BB331" i="4" s="1"/>
  <c r="AZ89" i="4"/>
  <c r="BB89" i="4" s="1"/>
  <c r="AZ224" i="4"/>
  <c r="AZ280" i="4"/>
  <c r="BB280" i="4" s="1"/>
  <c r="AZ225" i="4"/>
  <c r="BB225" i="4" s="1"/>
  <c r="AZ167" i="4"/>
  <c r="AZ281" i="4"/>
  <c r="BB281" i="4" s="1"/>
  <c r="AZ168" i="4"/>
  <c r="BB168" i="4" s="1"/>
  <c r="AZ332" i="4"/>
  <c r="AZ38" i="4"/>
  <c r="BB38" i="4" s="1"/>
  <c r="AZ282" i="4"/>
  <c r="BB282" i="4" s="1"/>
  <c r="AZ39" i="4"/>
  <c r="BB39" i="4" s="1"/>
  <c r="AZ471" i="4"/>
  <c r="BB471" i="4" s="1"/>
  <c r="AZ362" i="4"/>
  <c r="BB362" i="4" s="1"/>
  <c r="AZ169" i="4"/>
  <c r="BB169" i="4" s="1"/>
  <c r="AZ61" i="4"/>
  <c r="BB61" i="4" s="1"/>
  <c r="AZ333" i="4"/>
  <c r="AZ62" i="4"/>
  <c r="BB62" i="4" s="1"/>
  <c r="AZ494" i="4"/>
  <c r="BB494" i="4" s="1"/>
  <c r="AZ501" i="4"/>
  <c r="BB501" i="4" s="1"/>
  <c r="AZ226" i="4"/>
  <c r="BB226" i="4" s="1"/>
  <c r="AZ170" i="4"/>
  <c r="BB170" i="4" s="1"/>
  <c r="AZ171" i="4"/>
  <c r="AZ363" i="4"/>
  <c r="BB363" i="4" s="1"/>
  <c r="AZ172" i="4"/>
  <c r="BB172" i="4" s="1"/>
  <c r="AZ40" i="4"/>
  <c r="BB40" i="4" s="1"/>
  <c r="AZ495" i="4"/>
  <c r="BB495" i="4" s="1"/>
  <c r="AZ398" i="4"/>
  <c r="BB398" i="4" s="1"/>
  <c r="AZ527" i="4"/>
  <c r="BB527" i="4" s="1"/>
  <c r="AZ283" i="4"/>
  <c r="BB283" i="4" s="1"/>
  <c r="AZ284" i="4"/>
  <c r="AZ11" i="4"/>
  <c r="BB11" i="4" s="1"/>
  <c r="AZ116" i="4"/>
  <c r="AZ514" i="4"/>
  <c r="BB514" i="4" s="1"/>
  <c r="AZ285" i="4"/>
  <c r="BB285" i="4" s="1"/>
  <c r="AZ528" i="4"/>
  <c r="BB528" i="4" s="1"/>
  <c r="AZ90" i="4"/>
  <c r="BB90" i="4" s="1"/>
  <c r="AZ227" i="4"/>
  <c r="BB227" i="4" s="1"/>
  <c r="AZ399" i="4"/>
  <c r="BB399" i="4" s="1"/>
  <c r="AZ472" i="4"/>
  <c r="BB472" i="4" s="1"/>
  <c r="AZ400" i="4"/>
  <c r="BB400" i="4" s="1"/>
  <c r="AZ286" i="4"/>
  <c r="BB286" i="4" s="1"/>
  <c r="AZ401" i="4"/>
  <c r="BB401" i="4" s="1"/>
  <c r="AZ334" i="4"/>
  <c r="BB334" i="4" s="1"/>
  <c r="AZ228" i="4"/>
  <c r="BB228" i="4" s="1"/>
  <c r="AZ229" i="4"/>
  <c r="BB229" i="4" s="1"/>
  <c r="AZ496" i="4"/>
  <c r="BB496" i="4" s="1"/>
  <c r="AZ335" i="4"/>
  <c r="BB335" i="4" s="1"/>
  <c r="AZ364" i="4"/>
  <c r="BB364" i="4" s="1"/>
  <c r="AZ287" i="4"/>
  <c r="BB287" i="4" s="1"/>
  <c r="AZ481" i="4"/>
  <c r="BB481" i="4" s="1"/>
  <c r="AZ402" i="4"/>
  <c r="BB402" i="4" s="1"/>
  <c r="AZ336" i="4"/>
  <c r="BB336" i="4" s="1"/>
  <c r="AZ288" i="4"/>
  <c r="BB288" i="4" s="1"/>
  <c r="AZ403" i="4"/>
  <c r="BB403" i="4" s="1"/>
  <c r="AZ443" i="4"/>
  <c r="BB443" i="4" s="1"/>
  <c r="AZ365" i="4"/>
  <c r="BB365" i="4" s="1"/>
  <c r="AZ404" i="4"/>
  <c r="BB404" i="4" s="1"/>
  <c r="AZ366" i="4"/>
  <c r="BB366" i="4" s="1"/>
  <c r="AZ424" i="4"/>
  <c r="BB424" i="4" s="1"/>
  <c r="AZ117" i="4"/>
  <c r="AZ16" i="4"/>
  <c r="BB16" i="4" s="1"/>
  <c r="AZ520" i="4"/>
  <c r="BB520" i="4" s="1"/>
  <c r="AZ367" i="4"/>
  <c r="BB367" i="4" s="1"/>
  <c r="AZ173" i="4"/>
  <c r="BB173" i="4" s="1"/>
  <c r="AZ17" i="4"/>
  <c r="BB17" i="4" s="1"/>
  <c r="AZ485" i="4"/>
  <c r="BB485" i="4" s="1"/>
  <c r="AZ444" i="4"/>
  <c r="BB444" i="4" s="1"/>
  <c r="AZ63" i="4"/>
  <c r="AZ507" i="4"/>
  <c r="BB507" i="4" s="1"/>
  <c r="AZ516" i="4"/>
  <c r="BB516" i="4" s="1"/>
  <c r="AZ289" i="4"/>
  <c r="AZ174" i="4"/>
  <c r="BB174" i="4" s="1"/>
  <c r="AZ118" i="4"/>
  <c r="BB118" i="4" s="1"/>
  <c r="AZ290" i="4"/>
  <c r="BB290" i="4" s="1"/>
  <c r="AZ337" i="4"/>
  <c r="BB337" i="4" s="1"/>
  <c r="AZ64" i="4"/>
  <c r="BB64" i="4" s="1"/>
  <c r="AZ291" i="4"/>
  <c r="BB291" i="4" s="1"/>
  <c r="AZ521" i="4"/>
  <c r="BB521" i="4" s="1"/>
  <c r="AZ425" i="4"/>
  <c r="BB425" i="4" s="1"/>
  <c r="AZ338" i="4"/>
  <c r="BB338" i="4" s="1"/>
  <c r="AZ490" i="4"/>
  <c r="BB490" i="4" s="1"/>
  <c r="AZ175" i="4"/>
  <c r="BB175" i="4" s="1"/>
  <c r="AZ473" i="4"/>
  <c r="BB473" i="4" s="1"/>
  <c r="AZ474" i="4"/>
  <c r="BB474" i="4" s="1"/>
  <c r="AZ533" i="4"/>
  <c r="BB533" i="4" s="1"/>
  <c r="AZ176" i="4"/>
  <c r="BB176" i="4" s="1"/>
  <c r="AZ177" i="4"/>
  <c r="AZ292" i="4"/>
  <c r="BB292" i="4" s="1"/>
  <c r="AZ445" i="4"/>
  <c r="BB445" i="4" s="1"/>
  <c r="AZ426" i="4"/>
  <c r="BB426" i="4" s="1"/>
  <c r="AZ405" i="4"/>
  <c r="BB405" i="4" s="1"/>
  <c r="AZ293" i="4"/>
  <c r="BB293" i="4" s="1"/>
  <c r="AZ475" i="4"/>
  <c r="BB475" i="4" s="1"/>
  <c r="AZ91" i="4"/>
  <c r="BB91" i="4" s="1"/>
  <c r="AZ497" i="4"/>
  <c r="BB497" i="4" s="1"/>
  <c r="AZ230" i="4"/>
  <c r="AZ462" i="4"/>
  <c r="BB462" i="4" s="1"/>
  <c r="AZ178" i="4"/>
  <c r="BB178" i="4" s="1"/>
  <c r="AZ522" i="4"/>
  <c r="BB522" i="4" s="1"/>
  <c r="AZ231" i="4"/>
  <c r="AZ119" i="4"/>
  <c r="BB119" i="4" s="1"/>
  <c r="AZ92" i="4"/>
  <c r="BB92" i="4" s="1"/>
  <c r="AZ446" i="4"/>
  <c r="BB446" i="4" s="1"/>
  <c r="AZ232" i="4"/>
  <c r="BB232" i="4" s="1"/>
  <c r="AZ93" i="4"/>
  <c r="BB93" i="4" s="1"/>
  <c r="AZ179" i="4"/>
  <c r="BB179" i="4" s="1"/>
  <c r="AZ180" i="4"/>
  <c r="BB180" i="4" s="1"/>
  <c r="AZ368" i="4"/>
  <c r="BB368" i="4" s="1"/>
  <c r="AZ406" i="4"/>
  <c r="BB406" i="4" s="1"/>
  <c r="AZ294" i="4"/>
  <c r="BB294" i="4" s="1"/>
  <c r="AZ181" i="4"/>
  <c r="BB181" i="4" s="1"/>
  <c r="AZ463" i="4"/>
  <c r="BB463" i="4" s="1"/>
  <c r="AZ295" i="4"/>
  <c r="BB295" i="4" s="1"/>
  <c r="AZ296" i="4"/>
  <c r="BB296" i="4" s="1"/>
  <c r="AZ233" i="4"/>
  <c r="BB233" i="4" s="1"/>
  <c r="AZ476" i="4"/>
  <c r="BB476" i="4" s="1"/>
  <c r="AZ339" i="4"/>
  <c r="BB339" i="4" s="1"/>
  <c r="AZ94" i="4"/>
  <c r="BB94" i="4" s="1"/>
  <c r="AZ340" i="4"/>
  <c r="AZ234" i="4"/>
  <c r="BB234" i="4" s="1"/>
  <c r="AZ297" i="4"/>
  <c r="BB297" i="4" s="1"/>
  <c r="AZ65" i="4"/>
  <c r="BB65" i="4" s="1"/>
  <c r="AZ120" i="4"/>
  <c r="BB120" i="4" s="1"/>
  <c r="AZ508" i="4"/>
  <c r="BB508" i="4" s="1"/>
  <c r="AZ41" i="4"/>
  <c r="BB41" i="4" s="1"/>
  <c r="AZ491" i="4"/>
  <c r="BB491" i="4" s="1"/>
  <c r="AZ502" i="4"/>
  <c r="BB502" i="4" s="1"/>
  <c r="AZ369" i="4"/>
  <c r="BB369" i="4" s="1"/>
  <c r="AZ509" i="4"/>
  <c r="BB509" i="4" s="1"/>
  <c r="AZ370" i="4"/>
  <c r="BB370" i="4" s="1"/>
  <c r="AZ182" i="4"/>
  <c r="BB182" i="4" s="1"/>
  <c r="AZ427" i="4"/>
  <c r="BB427" i="4" s="1"/>
  <c r="AZ428" i="4"/>
  <c r="BB428" i="4" s="1"/>
  <c r="AZ371" i="4"/>
  <c r="BB371" i="4" s="1"/>
  <c r="AZ372" i="4"/>
  <c r="BB372" i="4" s="1"/>
  <c r="AZ66" i="4"/>
  <c r="BB66" i="4" s="1"/>
  <c r="AZ487" i="4"/>
  <c r="BB487" i="4" s="1"/>
  <c r="AZ235" i="4"/>
  <c r="BB235" i="4" s="1"/>
  <c r="AZ447" i="4"/>
  <c r="BB447" i="4" s="1"/>
  <c r="AZ183" i="4"/>
  <c r="BB183" i="4" s="1"/>
  <c r="AZ95" i="4"/>
  <c r="BB95" i="4" s="1"/>
  <c r="AZ448" i="4"/>
  <c r="BB448" i="4" s="1"/>
  <c r="AZ236" i="4"/>
  <c r="BB236" i="4" s="1"/>
  <c r="AZ373" i="4"/>
  <c r="AZ298" i="4"/>
  <c r="BB298" i="4" s="1"/>
  <c r="AZ529" i="4"/>
  <c r="BB529" i="4" s="1"/>
  <c r="AZ374" i="4"/>
  <c r="BB374" i="4" s="1"/>
  <c r="AZ407" i="4"/>
  <c r="BB407" i="4" s="1"/>
  <c r="AZ12" i="4"/>
  <c r="BB12" i="4" s="1"/>
  <c r="AZ449" i="4"/>
  <c r="BB449" i="4" s="1"/>
  <c r="AZ375" i="4"/>
  <c r="BB375" i="4" s="1"/>
  <c r="AZ376" i="4"/>
  <c r="BB376" i="4" s="1"/>
  <c r="AZ464" i="4"/>
  <c r="BB464" i="4" s="1"/>
  <c r="AZ429" i="4"/>
  <c r="BB429" i="4" s="1"/>
  <c r="AZ341" i="4"/>
  <c r="BB341" i="4" s="1"/>
  <c r="AZ450" i="4"/>
  <c r="BB450" i="4" s="1"/>
  <c r="AZ237" i="4"/>
  <c r="BB237" i="4" s="1"/>
  <c r="AZ430" i="4"/>
  <c r="BB430" i="4" s="1"/>
  <c r="AZ377" i="4"/>
  <c r="BB377" i="4" s="1"/>
  <c r="AZ67" i="4"/>
  <c r="BB67" i="4" s="1"/>
  <c r="AZ378" i="4"/>
  <c r="BB378" i="4" s="1"/>
  <c r="AZ342" i="4"/>
  <c r="BB342" i="4" s="1"/>
  <c r="AZ238" i="4"/>
  <c r="AZ515" i="4"/>
  <c r="BB515" i="4" s="1"/>
  <c r="AZ184" i="4"/>
  <c r="BB184" i="4" s="1"/>
  <c r="AZ465" i="4"/>
  <c r="BB465" i="4" s="1"/>
  <c r="AZ503" i="4"/>
  <c r="BB503" i="4" s="1"/>
  <c r="AZ239" i="4"/>
  <c r="BB239" i="4" s="1"/>
  <c r="AZ185" i="4"/>
  <c r="BB185" i="4" s="1"/>
  <c r="AZ299" i="4"/>
  <c r="BB299" i="4" s="1"/>
  <c r="AZ240" i="4"/>
  <c r="BB240" i="4" s="1"/>
  <c r="AZ451" i="4"/>
  <c r="BB451" i="4" s="1"/>
  <c r="AZ18" i="4"/>
  <c r="BB18" i="4" s="1"/>
  <c r="AZ241" i="4"/>
  <c r="BB241" i="4" s="1"/>
  <c r="AZ42" i="4"/>
  <c r="BB42" i="4" s="1"/>
  <c r="AZ504" i="4"/>
  <c r="BB504" i="4" s="1"/>
  <c r="AZ19" i="4"/>
  <c r="BB19" i="4" s="1"/>
  <c r="AZ186" i="4"/>
  <c r="BB186" i="4" s="1"/>
  <c r="AZ431" i="4"/>
  <c r="AZ477" i="4"/>
  <c r="AZ466" i="4"/>
  <c r="AZ432" i="4"/>
  <c r="AZ242" i="4"/>
  <c r="BB242" i="4" s="1"/>
  <c r="AZ482" i="4"/>
  <c r="BB482" i="4" s="1"/>
  <c r="AZ483" i="4"/>
  <c r="AZ243" i="4"/>
  <c r="AZ244" i="4"/>
  <c r="AZ300" i="4"/>
  <c r="BB300" i="4" s="1"/>
  <c r="AZ301" i="4"/>
  <c r="BB301" i="4" s="1"/>
  <c r="AZ187" i="4"/>
  <c r="BB187" i="4" s="1"/>
  <c r="AZ121" i="4"/>
  <c r="BB121" i="4" s="1"/>
  <c r="AZ408" i="4"/>
  <c r="BB408" i="4" s="1"/>
  <c r="AZ478" i="4"/>
  <c r="BB478" i="4" s="1"/>
  <c r="AZ409" i="4"/>
  <c r="BB409" i="4" s="1"/>
  <c r="AZ484" i="4"/>
  <c r="BB484" i="4" s="1"/>
  <c r="AZ410" i="4"/>
  <c r="BB410" i="4" s="1"/>
  <c r="AZ467" i="4"/>
  <c r="BB467" i="4" s="1"/>
  <c r="AZ122" i="4"/>
  <c r="BB122" i="4" s="1"/>
  <c r="AZ452" i="4"/>
  <c r="BB452" i="4" s="1"/>
  <c r="AZ453" i="4"/>
  <c r="BB453" i="4" s="1"/>
  <c r="AZ245" i="4"/>
  <c r="BB245" i="4" s="1"/>
  <c r="AZ411" i="4"/>
  <c r="AZ302" i="4"/>
  <c r="AZ412" i="4"/>
  <c r="BB412" i="4" s="1"/>
  <c r="AZ379" i="4"/>
  <c r="BB379" i="4" s="1"/>
  <c r="AZ479" i="4"/>
  <c r="BB479" i="4" s="1"/>
  <c r="AZ468" i="4"/>
  <c r="BB468" i="4" s="1"/>
  <c r="AZ413" i="4"/>
  <c r="BB413" i="4" s="1"/>
  <c r="AZ26" i="4"/>
  <c r="BB26" i="4" s="1"/>
  <c r="AZ343" i="4"/>
  <c r="BB343" i="4" s="1"/>
  <c r="AZ510" i="4"/>
  <c r="BB510" i="4" s="1"/>
  <c r="AZ123" i="4"/>
  <c r="AZ492" i="4"/>
  <c r="AZ124" i="4"/>
  <c r="AX414" i="4"/>
  <c r="AX125" i="4"/>
  <c r="AX68" i="4"/>
  <c r="AX246" i="4"/>
  <c r="AX126" i="4"/>
  <c r="AX303" i="4"/>
  <c r="AX96" i="4"/>
  <c r="AX486" i="4"/>
  <c r="AX13" i="4"/>
  <c r="AX247" i="4"/>
  <c r="AX433" i="4"/>
  <c r="AX454" i="4"/>
  <c r="AX480" i="4"/>
  <c r="AX20" i="4"/>
  <c r="AX380" i="4"/>
  <c r="AX188" i="4"/>
  <c r="AX415" i="4"/>
  <c r="AX14" i="4"/>
  <c r="AX381" i="4"/>
  <c r="AX248" i="4"/>
  <c r="AX304" i="4"/>
  <c r="AX305" i="4"/>
  <c r="AX27" i="4"/>
  <c r="AX127" i="4"/>
  <c r="AX28" i="4"/>
  <c r="AX29" i="4"/>
  <c r="AX21" i="4"/>
  <c r="AX97" i="4"/>
  <c r="AX455" i="4"/>
  <c r="AX128" i="4"/>
  <c r="AX69" i="4"/>
  <c r="AX505" i="4"/>
  <c r="AX43" i="4"/>
  <c r="AX344" i="4"/>
  <c r="AX249" i="4"/>
  <c r="AX250" i="4"/>
  <c r="AX129" i="4"/>
  <c r="AX70" i="4"/>
  <c r="AX382" i="4"/>
  <c r="AX251" i="4"/>
  <c r="AX306" i="4"/>
  <c r="AX189" i="4"/>
  <c r="AX523" i="4"/>
  <c r="AX71" i="4"/>
  <c r="AX130" i="4"/>
  <c r="AX524" i="4"/>
  <c r="AX190" i="4"/>
  <c r="AX131" i="4"/>
  <c r="AX191" i="4"/>
  <c r="AX44" i="4"/>
  <c r="AX4" i="4"/>
  <c r="AX345" i="4"/>
  <c r="AX434" i="4"/>
  <c r="AX307" i="4"/>
  <c r="AX252" i="4"/>
  <c r="AX498" i="4"/>
  <c r="AX132" i="4"/>
  <c r="AX45" i="4"/>
  <c r="AX435" i="4"/>
  <c r="AX192" i="4"/>
  <c r="AX22" i="4"/>
  <c r="AX46" i="4"/>
  <c r="AX308" i="4"/>
  <c r="AX133" i="4"/>
  <c r="AX499" i="4"/>
  <c r="AX98" i="4"/>
  <c r="AX517" i="4"/>
  <c r="AX134" i="4"/>
  <c r="AX193" i="4"/>
  <c r="AX309" i="4"/>
  <c r="AX135" i="4"/>
  <c r="AX99" i="4"/>
  <c r="AX72" i="4"/>
  <c r="AX100" i="4"/>
  <c r="AX194" i="4"/>
  <c r="AX195" i="4"/>
  <c r="AX383" i="4"/>
  <c r="AX7" i="4"/>
  <c r="AX253" i="4"/>
  <c r="AX196" i="4"/>
  <c r="AX47" i="4"/>
  <c r="AX136" i="4"/>
  <c r="AX137" i="4"/>
  <c r="AX48" i="4"/>
  <c r="AX138" i="4"/>
  <c r="AX469" i="4"/>
  <c r="AX436" i="4"/>
  <c r="AX346" i="4"/>
  <c r="AX254" i="4"/>
  <c r="AX139" i="4"/>
  <c r="AX73" i="4"/>
  <c r="AX30" i="4"/>
  <c r="AX511" i="4"/>
  <c r="AX5" i="4"/>
  <c r="AX255" i="4"/>
  <c r="AX384" i="4"/>
  <c r="AX456" i="4"/>
  <c r="AX470" i="4"/>
  <c r="AX416" i="4"/>
  <c r="AX385" i="4"/>
  <c r="AX488" i="4"/>
  <c r="AX310" i="4"/>
  <c r="AX386" i="4"/>
  <c r="AX197" i="4"/>
  <c r="AX8" i="4"/>
  <c r="AX140" i="4"/>
  <c r="AX141" i="4"/>
  <c r="AX256" i="4"/>
  <c r="AX311" i="4"/>
  <c r="AX23" i="4"/>
  <c r="AX493" i="4"/>
  <c r="AX417" i="4"/>
  <c r="AX347" i="4"/>
  <c r="AX74" i="4"/>
  <c r="AX257" i="4"/>
  <c r="AX142" i="4"/>
  <c r="AX525" i="4"/>
  <c r="AX437" i="4"/>
  <c r="AX530" i="4"/>
  <c r="AX31" i="4"/>
  <c r="AX312" i="4"/>
  <c r="AX198" i="4"/>
  <c r="AX313" i="4"/>
  <c r="AX526" i="4"/>
  <c r="AX143" i="4"/>
  <c r="AX32" i="4"/>
  <c r="AX24" i="4"/>
  <c r="AX314" i="4"/>
  <c r="AX49" i="4"/>
  <c r="AX518" i="4"/>
  <c r="AX144" i="4"/>
  <c r="AX145" i="4"/>
  <c r="AX9" i="4"/>
  <c r="AX387" i="4"/>
  <c r="AX348" i="4"/>
  <c r="AX457" i="4"/>
  <c r="AX506" i="4"/>
  <c r="AX315" i="4"/>
  <c r="AX519" i="4"/>
  <c r="AX199" i="4"/>
  <c r="AX101" i="4"/>
  <c r="AX258" i="4"/>
  <c r="AX259" i="4"/>
  <c r="AX316" i="4"/>
  <c r="AX146" i="4"/>
  <c r="AX317" i="4"/>
  <c r="AX200" i="4"/>
  <c r="AX318" i="4"/>
  <c r="AX147" i="4"/>
  <c r="AX148" i="4"/>
  <c r="AX33" i="4"/>
  <c r="AX201" i="4"/>
  <c r="AX388" i="4"/>
  <c r="AX149" i="4"/>
  <c r="AX102" i="4"/>
  <c r="AX50" i="4"/>
  <c r="AX418" i="4"/>
  <c r="AX103" i="4"/>
  <c r="AX260" i="4"/>
  <c r="AX261" i="4"/>
  <c r="AX104" i="4"/>
  <c r="AX319" i="4"/>
  <c r="AX320" i="4"/>
  <c r="AX202" i="4"/>
  <c r="AX75" i="4"/>
  <c r="AX51" i="4"/>
  <c r="AX105" i="4"/>
  <c r="AX203" i="4"/>
  <c r="AX458" i="4"/>
  <c r="AX150" i="4"/>
  <c r="AX349" i="4"/>
  <c r="AX262" i="4"/>
  <c r="AX52" i="4"/>
  <c r="AX53" i="4"/>
  <c r="AX389" i="4"/>
  <c r="AX350" i="4"/>
  <c r="AX263" i="4"/>
  <c r="AX204" i="4"/>
  <c r="AX151" i="4"/>
  <c r="AX438" i="4"/>
  <c r="AX321" i="4"/>
  <c r="AX322" i="4"/>
  <c r="AX390" i="4"/>
  <c r="AX205" i="4"/>
  <c r="AX152" i="4"/>
  <c r="AX264" i="4"/>
  <c r="AX10" i="4"/>
  <c r="AX206" i="4"/>
  <c r="AX106" i="4"/>
  <c r="AX153" i="4"/>
  <c r="AX391" i="4"/>
  <c r="AX25" i="4"/>
  <c r="AX54" i="4"/>
  <c r="AX500" i="4"/>
  <c r="AX265" i="4"/>
  <c r="AX392" i="4"/>
  <c r="AX76" i="4"/>
  <c r="AX154" i="4"/>
  <c r="AX207" i="4"/>
  <c r="AX155" i="4"/>
  <c r="AX6" i="4"/>
  <c r="AX532" i="4"/>
  <c r="AX55" i="4"/>
  <c r="AX459" i="4"/>
  <c r="AX208" i="4"/>
  <c r="AX156" i="4"/>
  <c r="AX107" i="4"/>
  <c r="AX157" i="4"/>
  <c r="AX351" i="4"/>
  <c r="AX460" i="4"/>
  <c r="AX266" i="4"/>
  <c r="AX108" i="4"/>
  <c r="AX158" i="4"/>
  <c r="AX352" i="4"/>
  <c r="AX267" i="4"/>
  <c r="AX77" i="4"/>
  <c r="AX268" i="4"/>
  <c r="AX209" i="4"/>
  <c r="AX78" i="4"/>
  <c r="AX34" i="4"/>
  <c r="AX323" i="4"/>
  <c r="AX419" i="4"/>
  <c r="AX420" i="4"/>
  <c r="AX159" i="4"/>
  <c r="AX324" i="4"/>
  <c r="AX109" i="4"/>
  <c r="AX269" i="4"/>
  <c r="AX353" i="4"/>
  <c r="AX210" i="4"/>
  <c r="AX110" i="4"/>
  <c r="AX79" i="4"/>
  <c r="AX211" i="4"/>
  <c r="AX325" i="4"/>
  <c r="AX160" i="4"/>
  <c r="AX161" i="4"/>
  <c r="AX354" i="4"/>
  <c r="AX212" i="4"/>
  <c r="AX35" i="4"/>
  <c r="AX213" i="4"/>
  <c r="AX162" i="4"/>
  <c r="AX270" i="4"/>
  <c r="AX271" i="4"/>
  <c r="AX272" i="4"/>
  <c r="AX214" i="4"/>
  <c r="AX326" i="4"/>
  <c r="AX461" i="4"/>
  <c r="AX80" i="4"/>
  <c r="AX36" i="4"/>
  <c r="AX37" i="4"/>
  <c r="AX15" i="4"/>
  <c r="AX111" i="4"/>
  <c r="AX56" i="4"/>
  <c r="AX57" i="4"/>
  <c r="AX393" i="4"/>
  <c r="AX58" i="4"/>
  <c r="AX355" i="4"/>
  <c r="AX512" i="4"/>
  <c r="AX81" i="4"/>
  <c r="AX59" i="4"/>
  <c r="AX82" i="4"/>
  <c r="AX531" i="4"/>
  <c r="AX421" i="4"/>
  <c r="AX273" i="4"/>
  <c r="AX83" i="4"/>
  <c r="AX84" i="4"/>
  <c r="AX85" i="4"/>
  <c r="AX215" i="4"/>
  <c r="AX86" i="4"/>
  <c r="AX112" i="4"/>
  <c r="AX87" i="4"/>
  <c r="AX60" i="4"/>
  <c r="AX489" i="4"/>
  <c r="AX216" i="4"/>
  <c r="AX113" i="4"/>
  <c r="AX114" i="4"/>
  <c r="AX513" i="4"/>
  <c r="AX394" i="4"/>
  <c r="AX217" i="4"/>
  <c r="AX274" i="4"/>
  <c r="AX356" i="4"/>
  <c r="AX218" i="4"/>
  <c r="AX327" i="4"/>
  <c r="AX115" i="4"/>
  <c r="AX395" i="4"/>
  <c r="AX439" i="4"/>
  <c r="AX219" i="4"/>
  <c r="AX440" i="4"/>
  <c r="AX357" i="4"/>
  <c r="AX422" i="4"/>
  <c r="AX275" i="4"/>
  <c r="AX441" i="4"/>
  <c r="AX220" i="4"/>
  <c r="AX163" i="4"/>
  <c r="AX358" i="4"/>
  <c r="AX164" i="4"/>
  <c r="AX423" i="4"/>
  <c r="AX359" i="4"/>
  <c r="AX360" i="4"/>
  <c r="AX442" i="4"/>
  <c r="AX276" i="4"/>
  <c r="AX221" i="4"/>
  <c r="AX222" i="4"/>
  <c r="AX328" i="4"/>
  <c r="AX277" i="4"/>
  <c r="AX223" i="4"/>
  <c r="AX278" i="4"/>
  <c r="AX396" i="4"/>
  <c r="AX279" i="4"/>
  <c r="AX329" i="4"/>
  <c r="AX330" i="4"/>
  <c r="AX165" i="4"/>
  <c r="AX397" i="4"/>
  <c r="AX166" i="4"/>
  <c r="AX88" i="4"/>
  <c r="AX361" i="4"/>
  <c r="AX331" i="4"/>
  <c r="AX89" i="4"/>
  <c r="AX224" i="4"/>
  <c r="AX280" i="4"/>
  <c r="AX225" i="4"/>
  <c r="AX167" i="4"/>
  <c r="AX281" i="4"/>
  <c r="AX168" i="4"/>
  <c r="AX332" i="4"/>
  <c r="AX38" i="4"/>
  <c r="AX282" i="4"/>
  <c r="AX39" i="4"/>
  <c r="AX471" i="4"/>
  <c r="AX362" i="4"/>
  <c r="AX169" i="4"/>
  <c r="AX61" i="4"/>
  <c r="AX333" i="4"/>
  <c r="AX62" i="4"/>
  <c r="AX494" i="4"/>
  <c r="AX501" i="4"/>
  <c r="AX226" i="4"/>
  <c r="AX170" i="4"/>
  <c r="AX171" i="4"/>
  <c r="AX363" i="4"/>
  <c r="AX172" i="4"/>
  <c r="AX40" i="4"/>
  <c r="AX495" i="4"/>
  <c r="AX398" i="4"/>
  <c r="AX527" i="4"/>
  <c r="AX283" i="4"/>
  <c r="AX284" i="4"/>
  <c r="AX11" i="4"/>
  <c r="AX116" i="4"/>
  <c r="AX514" i="4"/>
  <c r="AX285" i="4"/>
  <c r="AX528" i="4"/>
  <c r="AX90" i="4"/>
  <c r="AX227" i="4"/>
  <c r="AX399" i="4"/>
  <c r="AX472" i="4"/>
  <c r="AX400" i="4"/>
  <c r="AX286" i="4"/>
  <c r="AX401" i="4"/>
  <c r="AX334" i="4"/>
  <c r="AX228" i="4"/>
  <c r="AX229" i="4"/>
  <c r="AX496" i="4"/>
  <c r="AX335" i="4"/>
  <c r="AX364" i="4"/>
  <c r="AX287" i="4"/>
  <c r="AX481" i="4"/>
  <c r="AX402" i="4"/>
  <c r="AX336" i="4"/>
  <c r="AX288" i="4"/>
  <c r="AX403" i="4"/>
  <c r="AX443" i="4"/>
  <c r="AX365" i="4"/>
  <c r="AX404" i="4"/>
  <c r="AX366" i="4"/>
  <c r="AX424" i="4"/>
  <c r="AX117" i="4"/>
  <c r="AX16" i="4"/>
  <c r="AX520" i="4"/>
  <c r="AX367" i="4"/>
  <c r="AX173" i="4"/>
  <c r="AX17" i="4"/>
  <c r="AX485" i="4"/>
  <c r="AX444" i="4"/>
  <c r="AX63" i="4"/>
  <c r="AX507" i="4"/>
  <c r="AX516" i="4"/>
  <c r="AX289" i="4"/>
  <c r="AX174" i="4"/>
  <c r="AX118" i="4"/>
  <c r="AX290" i="4"/>
  <c r="AX337" i="4"/>
  <c r="AX64" i="4"/>
  <c r="AX291" i="4"/>
  <c r="AX521" i="4"/>
  <c r="AX425" i="4"/>
  <c r="AX338" i="4"/>
  <c r="AX490" i="4"/>
  <c r="AX175" i="4"/>
  <c r="AX473" i="4"/>
  <c r="AX474" i="4"/>
  <c r="AX533" i="4"/>
  <c r="AX176" i="4"/>
  <c r="AX177" i="4"/>
  <c r="AX292" i="4"/>
  <c r="AX445" i="4"/>
  <c r="AX426" i="4"/>
  <c r="AX405" i="4"/>
  <c r="AX293" i="4"/>
  <c r="AX475" i="4"/>
  <c r="AX91" i="4"/>
  <c r="AX497" i="4"/>
  <c r="AX230" i="4"/>
  <c r="AX462" i="4"/>
  <c r="AX178" i="4"/>
  <c r="AX522" i="4"/>
  <c r="AX231" i="4"/>
  <c r="AX119" i="4"/>
  <c r="AX92" i="4"/>
  <c r="AX446" i="4"/>
  <c r="AX232" i="4"/>
  <c r="AX93" i="4"/>
  <c r="AX179" i="4"/>
  <c r="AX180" i="4"/>
  <c r="AX368" i="4"/>
  <c r="AX406" i="4"/>
  <c r="AX294" i="4"/>
  <c r="AX181" i="4"/>
  <c r="AX463" i="4"/>
  <c r="AX295" i="4"/>
  <c r="AX296" i="4"/>
  <c r="AX233" i="4"/>
  <c r="AX476" i="4"/>
  <c r="AX339" i="4"/>
  <c r="AX94" i="4"/>
  <c r="AX340" i="4"/>
  <c r="AX234" i="4"/>
  <c r="AX297" i="4"/>
  <c r="AX65" i="4"/>
  <c r="AX120" i="4"/>
  <c r="AX508" i="4"/>
  <c r="AX41" i="4"/>
  <c r="AX491" i="4"/>
  <c r="AX502" i="4"/>
  <c r="AX369" i="4"/>
  <c r="AX509" i="4"/>
  <c r="AX370" i="4"/>
  <c r="AX182" i="4"/>
  <c r="AX427" i="4"/>
  <c r="AX428" i="4"/>
  <c r="AX371" i="4"/>
  <c r="AX372" i="4"/>
  <c r="AX66" i="4"/>
  <c r="AX487" i="4"/>
  <c r="AX235" i="4"/>
  <c r="AX447" i="4"/>
  <c r="AX183" i="4"/>
  <c r="AX95" i="4"/>
  <c r="AX448" i="4"/>
  <c r="AX236" i="4"/>
  <c r="AX373" i="4"/>
  <c r="AX298" i="4"/>
  <c r="AX529" i="4"/>
  <c r="AX374" i="4"/>
  <c r="AX407" i="4"/>
  <c r="AX12" i="4"/>
  <c r="AX449" i="4"/>
  <c r="AX375" i="4"/>
  <c r="AX376" i="4"/>
  <c r="AX464" i="4"/>
  <c r="AX429" i="4"/>
  <c r="AX341" i="4"/>
  <c r="AX450" i="4"/>
  <c r="AX237" i="4"/>
  <c r="AX430" i="4"/>
  <c r="AX377" i="4"/>
  <c r="AX67" i="4"/>
  <c r="AX378" i="4"/>
  <c r="AX342" i="4"/>
  <c r="AX238" i="4"/>
  <c r="AX515" i="4"/>
  <c r="AX184" i="4"/>
  <c r="AX465" i="4"/>
  <c r="AX503" i="4"/>
  <c r="AX239" i="4"/>
  <c r="AX185" i="4"/>
  <c r="AX299" i="4"/>
  <c r="AX240" i="4"/>
  <c r="AX451" i="4"/>
  <c r="AX18" i="4"/>
  <c r="AX241" i="4"/>
  <c r="AX42" i="4"/>
  <c r="AX504" i="4"/>
  <c r="AX19" i="4"/>
  <c r="AX186" i="4"/>
  <c r="AX431" i="4"/>
  <c r="AX477" i="4"/>
  <c r="AX466" i="4"/>
  <c r="AX432" i="4"/>
  <c r="AX242" i="4"/>
  <c r="AX482" i="4"/>
  <c r="AX483" i="4"/>
  <c r="AX243" i="4"/>
  <c r="AX244" i="4"/>
  <c r="AX300" i="4"/>
  <c r="AX301" i="4"/>
  <c r="AX187" i="4"/>
  <c r="AX121" i="4"/>
  <c r="AX408" i="4"/>
  <c r="AX478" i="4"/>
  <c r="AX409" i="4"/>
  <c r="AX484" i="4"/>
  <c r="AX410" i="4"/>
  <c r="AX467" i="4"/>
  <c r="AX122" i="4"/>
  <c r="AX452" i="4"/>
  <c r="AX453" i="4"/>
  <c r="AX245" i="4"/>
  <c r="AX411" i="4"/>
  <c r="AX302" i="4"/>
  <c r="AX412" i="4"/>
  <c r="AX379" i="4"/>
  <c r="AX479" i="4"/>
  <c r="AX468" i="4"/>
  <c r="AX413" i="4"/>
  <c r="AX26" i="4"/>
  <c r="AX343" i="4"/>
  <c r="AX510" i="4"/>
  <c r="AX123" i="4"/>
  <c r="AX124" i="4"/>
  <c r="AL414" i="4"/>
  <c r="AL125" i="4"/>
  <c r="AL68" i="4"/>
  <c r="AL246" i="4"/>
  <c r="AL126" i="4"/>
  <c r="AL303" i="4"/>
  <c r="AL96" i="4"/>
  <c r="AL486" i="4"/>
  <c r="AL13" i="4"/>
  <c r="AL247" i="4"/>
  <c r="AL433" i="4"/>
  <c r="AL454" i="4"/>
  <c r="AL480" i="4"/>
  <c r="AL20" i="4"/>
  <c r="AL380" i="4"/>
  <c r="AL188" i="4"/>
  <c r="AL415" i="4"/>
  <c r="AL14" i="4"/>
  <c r="AL381" i="4"/>
  <c r="AL248" i="4"/>
  <c r="AL304" i="4"/>
  <c r="AL305" i="4"/>
  <c r="AL27" i="4"/>
  <c r="AL127" i="4"/>
  <c r="AL28" i="4"/>
  <c r="AL29" i="4"/>
  <c r="AL21" i="4"/>
  <c r="AL97" i="4"/>
  <c r="AL455" i="4"/>
  <c r="AL128" i="4"/>
  <c r="AL69" i="4"/>
  <c r="AL505" i="4"/>
  <c r="AL43" i="4"/>
  <c r="AL344" i="4"/>
  <c r="AL249" i="4"/>
  <c r="AL250" i="4"/>
  <c r="AL129" i="4"/>
  <c r="AL70" i="4"/>
  <c r="AL382" i="4"/>
  <c r="AL251" i="4"/>
  <c r="AL306" i="4"/>
  <c r="AL189" i="4"/>
  <c r="AL523" i="4"/>
  <c r="AL71" i="4"/>
  <c r="AL130" i="4"/>
  <c r="AL524" i="4"/>
  <c r="AL190" i="4"/>
  <c r="AL131" i="4"/>
  <c r="AL191" i="4"/>
  <c r="AL44" i="4"/>
  <c r="AL4" i="4"/>
  <c r="AL345" i="4"/>
  <c r="AL434" i="4"/>
  <c r="AL307" i="4"/>
  <c r="AL252" i="4"/>
  <c r="AL498" i="4"/>
  <c r="AL132" i="4"/>
  <c r="AL45" i="4"/>
  <c r="AL435" i="4"/>
  <c r="AL192" i="4"/>
  <c r="AL22" i="4"/>
  <c r="AL46" i="4"/>
  <c r="AL308" i="4"/>
  <c r="AL133" i="4"/>
  <c r="AL499" i="4"/>
  <c r="AL98" i="4"/>
  <c r="AL517" i="4"/>
  <c r="AL134" i="4"/>
  <c r="AL193" i="4"/>
  <c r="AL309" i="4"/>
  <c r="AL135" i="4"/>
  <c r="AL99" i="4"/>
  <c r="AL72" i="4"/>
  <c r="AL100" i="4"/>
  <c r="AL194" i="4"/>
  <c r="AL195" i="4"/>
  <c r="AL383" i="4"/>
  <c r="AL7" i="4"/>
  <c r="AL253" i="4"/>
  <c r="AL196" i="4"/>
  <c r="AL47" i="4"/>
  <c r="AL136" i="4"/>
  <c r="AL137" i="4"/>
  <c r="AL48" i="4"/>
  <c r="AL138" i="4"/>
  <c r="AL469" i="4"/>
  <c r="AL436" i="4"/>
  <c r="AL346" i="4"/>
  <c r="AL254" i="4"/>
  <c r="AL139" i="4"/>
  <c r="AL73" i="4"/>
  <c r="AL30" i="4"/>
  <c r="AL511" i="4"/>
  <c r="AL5" i="4"/>
  <c r="AL255" i="4"/>
  <c r="AL384" i="4"/>
  <c r="AL456" i="4"/>
  <c r="AL470" i="4"/>
  <c r="AL416" i="4"/>
  <c r="AL385" i="4"/>
  <c r="AL488" i="4"/>
  <c r="AL310" i="4"/>
  <c r="AL386" i="4"/>
  <c r="AL197" i="4"/>
  <c r="AL8" i="4"/>
  <c r="AL140" i="4"/>
  <c r="AL141" i="4"/>
  <c r="AL256" i="4"/>
  <c r="AL311" i="4"/>
  <c r="AL23" i="4"/>
  <c r="AL493" i="4"/>
  <c r="AL417" i="4"/>
  <c r="AL347" i="4"/>
  <c r="AL74" i="4"/>
  <c r="AL257" i="4"/>
  <c r="AL142" i="4"/>
  <c r="AL525" i="4"/>
  <c r="AL437" i="4"/>
  <c r="AL530" i="4"/>
  <c r="AL31" i="4"/>
  <c r="AL312" i="4"/>
  <c r="AL198" i="4"/>
  <c r="AL313" i="4"/>
  <c r="AL526" i="4"/>
  <c r="AL143" i="4"/>
  <c r="AL32" i="4"/>
  <c r="AL24" i="4"/>
  <c r="AL314" i="4"/>
  <c r="AL49" i="4"/>
  <c r="AL518" i="4"/>
  <c r="AL144" i="4"/>
  <c r="AL145" i="4"/>
  <c r="AL9" i="4"/>
  <c r="AL387" i="4"/>
  <c r="AL348" i="4"/>
  <c r="AL457" i="4"/>
  <c r="AL506" i="4"/>
  <c r="AL315" i="4"/>
  <c r="AL519" i="4"/>
  <c r="AL199" i="4"/>
  <c r="AL101" i="4"/>
  <c r="AL258" i="4"/>
  <c r="AL259" i="4"/>
  <c r="AL316" i="4"/>
  <c r="AL146" i="4"/>
  <c r="AL317" i="4"/>
  <c r="AL200" i="4"/>
  <c r="AL318" i="4"/>
  <c r="AL147" i="4"/>
  <c r="AL148" i="4"/>
  <c r="AL33" i="4"/>
  <c r="AL201" i="4"/>
  <c r="AL388" i="4"/>
  <c r="AL149" i="4"/>
  <c r="AL102" i="4"/>
  <c r="AL50" i="4"/>
  <c r="AL418" i="4"/>
  <c r="AL103" i="4"/>
  <c r="AL260" i="4"/>
  <c r="AL261" i="4"/>
  <c r="AL104" i="4"/>
  <c r="AL319" i="4"/>
  <c r="AL320" i="4"/>
  <c r="AL202" i="4"/>
  <c r="AL75" i="4"/>
  <c r="AL51" i="4"/>
  <c r="AL105" i="4"/>
  <c r="AL203" i="4"/>
  <c r="AL458" i="4"/>
  <c r="AL150" i="4"/>
  <c r="AL349" i="4"/>
  <c r="AL262" i="4"/>
  <c r="AL52" i="4"/>
  <c r="AL53" i="4"/>
  <c r="AL389" i="4"/>
  <c r="AL350" i="4"/>
  <c r="AL263" i="4"/>
  <c r="AL204" i="4"/>
  <c r="AL151" i="4"/>
  <c r="AL438" i="4"/>
  <c r="AL321" i="4"/>
  <c r="AL322" i="4"/>
  <c r="AL390" i="4"/>
  <c r="AL205" i="4"/>
  <c r="AL152" i="4"/>
  <c r="AL264" i="4"/>
  <c r="AL10" i="4"/>
  <c r="AL206" i="4"/>
  <c r="AL106" i="4"/>
  <c r="AL153" i="4"/>
  <c r="AL391" i="4"/>
  <c r="AL25" i="4"/>
  <c r="AL54" i="4"/>
  <c r="AL500" i="4"/>
  <c r="AL265" i="4"/>
  <c r="AL392" i="4"/>
  <c r="AL76" i="4"/>
  <c r="AL154" i="4"/>
  <c r="AL207" i="4"/>
  <c r="AL155" i="4"/>
  <c r="AL6" i="4"/>
  <c r="AL532" i="4"/>
  <c r="AL55" i="4"/>
  <c r="AL459" i="4"/>
  <c r="AL208" i="4"/>
  <c r="AL156" i="4"/>
  <c r="AL107" i="4"/>
  <c r="AL157" i="4"/>
  <c r="AL351" i="4"/>
  <c r="AL460" i="4"/>
  <c r="AL266" i="4"/>
  <c r="AL108" i="4"/>
  <c r="AL158" i="4"/>
  <c r="AL352" i="4"/>
  <c r="AL267" i="4"/>
  <c r="AL77" i="4"/>
  <c r="AL268" i="4"/>
  <c r="AL209" i="4"/>
  <c r="AL78" i="4"/>
  <c r="AL34" i="4"/>
  <c r="AL323" i="4"/>
  <c r="AL419" i="4"/>
  <c r="AL420" i="4"/>
  <c r="AL159" i="4"/>
  <c r="AL324" i="4"/>
  <c r="AL109" i="4"/>
  <c r="AL269" i="4"/>
  <c r="AL353" i="4"/>
  <c r="AL210" i="4"/>
  <c r="AL110" i="4"/>
  <c r="AL79" i="4"/>
  <c r="AL211" i="4"/>
  <c r="AL325" i="4"/>
  <c r="AL160" i="4"/>
  <c r="AL161" i="4"/>
  <c r="AL354" i="4"/>
  <c r="AL212" i="4"/>
  <c r="AL35" i="4"/>
  <c r="AL213" i="4"/>
  <c r="AL162" i="4"/>
  <c r="AL270" i="4"/>
  <c r="AL271" i="4"/>
  <c r="AL272" i="4"/>
  <c r="AL214" i="4"/>
  <c r="AL326" i="4"/>
  <c r="AL461" i="4"/>
  <c r="AL80" i="4"/>
  <c r="AL36" i="4"/>
  <c r="AL37" i="4"/>
  <c r="AL15" i="4"/>
  <c r="AL111" i="4"/>
  <c r="AL56" i="4"/>
  <c r="AL57" i="4"/>
  <c r="AL393" i="4"/>
  <c r="AL58" i="4"/>
  <c r="AL355" i="4"/>
  <c r="AL512" i="4"/>
  <c r="AL81" i="4"/>
  <c r="AL59" i="4"/>
  <c r="AL82" i="4"/>
  <c r="AL531" i="4"/>
  <c r="AL421" i="4"/>
  <c r="AL273" i="4"/>
  <c r="AL83" i="4"/>
  <c r="AL84" i="4"/>
  <c r="AL85" i="4"/>
  <c r="AL215" i="4"/>
  <c r="AL86" i="4"/>
  <c r="AL112" i="4"/>
  <c r="AL87" i="4"/>
  <c r="AL60" i="4"/>
  <c r="AL489" i="4"/>
  <c r="AL216" i="4"/>
  <c r="AL113" i="4"/>
  <c r="AL114" i="4"/>
  <c r="AL513" i="4"/>
  <c r="AL394" i="4"/>
  <c r="AL217" i="4"/>
  <c r="AL274" i="4"/>
  <c r="AL356" i="4"/>
  <c r="AL218" i="4"/>
  <c r="AL327" i="4"/>
  <c r="AL115" i="4"/>
  <c r="AL395" i="4"/>
  <c r="AL439" i="4"/>
  <c r="AL219" i="4"/>
  <c r="AL440" i="4"/>
  <c r="AL357" i="4"/>
  <c r="AL422" i="4"/>
  <c r="AL275" i="4"/>
  <c r="AL441" i="4"/>
  <c r="AL220" i="4"/>
  <c r="AL163" i="4"/>
  <c r="AL358" i="4"/>
  <c r="AL164" i="4"/>
  <c r="AL423" i="4"/>
  <c r="AL359" i="4"/>
  <c r="AL360" i="4"/>
  <c r="AL442" i="4"/>
  <c r="AL276" i="4"/>
  <c r="AL221" i="4"/>
  <c r="AL222" i="4"/>
  <c r="AL328" i="4"/>
  <c r="AL277" i="4"/>
  <c r="AL223" i="4"/>
  <c r="AL278" i="4"/>
  <c r="AL396" i="4"/>
  <c r="AL279" i="4"/>
  <c r="AL329" i="4"/>
  <c r="AL330" i="4"/>
  <c r="AL165" i="4"/>
  <c r="AL397" i="4"/>
  <c r="AL166" i="4"/>
  <c r="AL88" i="4"/>
  <c r="AL361" i="4"/>
  <c r="AL331" i="4"/>
  <c r="AL89" i="4"/>
  <c r="AL224" i="4"/>
  <c r="AL280" i="4"/>
  <c r="AL225" i="4"/>
  <c r="AL167" i="4"/>
  <c r="AL281" i="4"/>
  <c r="AL168" i="4"/>
  <c r="AL332" i="4"/>
  <c r="AL38" i="4"/>
  <c r="AL282" i="4"/>
  <c r="AL39" i="4"/>
  <c r="AL471" i="4"/>
  <c r="AL362" i="4"/>
  <c r="AL169" i="4"/>
  <c r="AL61" i="4"/>
  <c r="AL333" i="4"/>
  <c r="AL62" i="4"/>
  <c r="AL494" i="4"/>
  <c r="AL501" i="4"/>
  <c r="AL226" i="4"/>
  <c r="AL170" i="4"/>
  <c r="AL171" i="4"/>
  <c r="AL363" i="4"/>
  <c r="AL172" i="4"/>
  <c r="AL40" i="4"/>
  <c r="AL495" i="4"/>
  <c r="AL398" i="4"/>
  <c r="AL527" i="4"/>
  <c r="AL283" i="4"/>
  <c r="AL284" i="4"/>
  <c r="AL11" i="4"/>
  <c r="AL116" i="4"/>
  <c r="AL514" i="4"/>
  <c r="AL285" i="4"/>
  <c r="AL528" i="4"/>
  <c r="AL90" i="4"/>
  <c r="AL227" i="4"/>
  <c r="AL399" i="4"/>
  <c r="AL472" i="4"/>
  <c r="AL400" i="4"/>
  <c r="AL286" i="4"/>
  <c r="AL401" i="4"/>
  <c r="AL334" i="4"/>
  <c r="AL228" i="4"/>
  <c r="AL229" i="4"/>
  <c r="AL496" i="4"/>
  <c r="AL335" i="4"/>
  <c r="AL364" i="4"/>
  <c r="AL287" i="4"/>
  <c r="AL481" i="4"/>
  <c r="AL402" i="4"/>
  <c r="AL336" i="4"/>
  <c r="AL288" i="4"/>
  <c r="AL403" i="4"/>
  <c r="AL443" i="4"/>
  <c r="AL365" i="4"/>
  <c r="AL404" i="4"/>
  <c r="AL366" i="4"/>
  <c r="AL424" i="4"/>
  <c r="AL117" i="4"/>
  <c r="AL16" i="4"/>
  <c r="AL520" i="4"/>
  <c r="AL367" i="4"/>
  <c r="AL173" i="4"/>
  <c r="AL17" i="4"/>
  <c r="AL485" i="4"/>
  <c r="AL444" i="4"/>
  <c r="AL63" i="4"/>
  <c r="AL507" i="4"/>
  <c r="AL516" i="4"/>
  <c r="AL289" i="4"/>
  <c r="AL174" i="4"/>
  <c r="AL118" i="4"/>
  <c r="AL290" i="4"/>
  <c r="AL337" i="4"/>
  <c r="AL64" i="4"/>
  <c r="AL291" i="4"/>
  <c r="AL521" i="4"/>
  <c r="AL425" i="4"/>
  <c r="AL338" i="4"/>
  <c r="AL490" i="4"/>
  <c r="AL175" i="4"/>
  <c r="AL473" i="4"/>
  <c r="AL474" i="4"/>
  <c r="AL533" i="4"/>
  <c r="AL176" i="4"/>
  <c r="AL177" i="4"/>
  <c r="AL292" i="4"/>
  <c r="AL445" i="4"/>
  <c r="AL426" i="4"/>
  <c r="AL405" i="4"/>
  <c r="AL293" i="4"/>
  <c r="AL475" i="4"/>
  <c r="AL91" i="4"/>
  <c r="AL497" i="4"/>
  <c r="AL230" i="4"/>
  <c r="AL462" i="4"/>
  <c r="AL178" i="4"/>
  <c r="AL522" i="4"/>
  <c r="AL231" i="4"/>
  <c r="AL119" i="4"/>
  <c r="AL92" i="4"/>
  <c r="AL446" i="4"/>
  <c r="AL232" i="4"/>
  <c r="AL93" i="4"/>
  <c r="AL179" i="4"/>
  <c r="AL180" i="4"/>
  <c r="AL368" i="4"/>
  <c r="AL406" i="4"/>
  <c r="AL294" i="4"/>
  <c r="AL181" i="4"/>
  <c r="AL463" i="4"/>
  <c r="AL295" i="4"/>
  <c r="AL296" i="4"/>
  <c r="AL233" i="4"/>
  <c r="AL476" i="4"/>
  <c r="AL339" i="4"/>
  <c r="AL94" i="4"/>
  <c r="AL340" i="4"/>
  <c r="AL234" i="4"/>
  <c r="AL297" i="4"/>
  <c r="AL65" i="4"/>
  <c r="AL120" i="4"/>
  <c r="AL508" i="4"/>
  <c r="AL41" i="4"/>
  <c r="AL491" i="4"/>
  <c r="AL502" i="4"/>
  <c r="AL369" i="4"/>
  <c r="AL509" i="4"/>
  <c r="AL370" i="4"/>
  <c r="AL182" i="4"/>
  <c r="AL427" i="4"/>
  <c r="AL428" i="4"/>
  <c r="AL371" i="4"/>
  <c r="AL372" i="4"/>
  <c r="AL66" i="4"/>
  <c r="AL487" i="4"/>
  <c r="AL235" i="4"/>
  <c r="AL447" i="4"/>
  <c r="AL183" i="4"/>
  <c r="AL95" i="4"/>
  <c r="AL448" i="4"/>
  <c r="AL236" i="4"/>
  <c r="AL373" i="4"/>
  <c r="AL298" i="4"/>
  <c r="AL529" i="4"/>
  <c r="AL374" i="4"/>
  <c r="AL407" i="4"/>
  <c r="AL12" i="4"/>
  <c r="AL449" i="4"/>
  <c r="AL375" i="4"/>
  <c r="AL376" i="4"/>
  <c r="AL464" i="4"/>
  <c r="AL429" i="4"/>
  <c r="AL341" i="4"/>
  <c r="AL450" i="4"/>
  <c r="AL237" i="4"/>
  <c r="AL430" i="4"/>
  <c r="AL377" i="4"/>
  <c r="AL67" i="4"/>
  <c r="AL378" i="4"/>
  <c r="AL342" i="4"/>
  <c r="AL238" i="4"/>
  <c r="AL515" i="4"/>
  <c r="AL184" i="4"/>
  <c r="AL465" i="4"/>
  <c r="AL503" i="4"/>
  <c r="AL239" i="4"/>
  <c r="AL185" i="4"/>
  <c r="AL299" i="4"/>
  <c r="AL240" i="4"/>
  <c r="AL451" i="4"/>
  <c r="AL18" i="4"/>
  <c r="AL241" i="4"/>
  <c r="AL42" i="4"/>
  <c r="AL504" i="4"/>
  <c r="AL19" i="4"/>
  <c r="AL186" i="4"/>
  <c r="AL431" i="4"/>
  <c r="AL477" i="4"/>
  <c r="AL466" i="4"/>
  <c r="AL432" i="4"/>
  <c r="AL242" i="4"/>
  <c r="AL482" i="4"/>
  <c r="AL483" i="4"/>
  <c r="AL243" i="4"/>
  <c r="AL244" i="4"/>
  <c r="AL300" i="4"/>
  <c r="AL301" i="4"/>
  <c r="AL187" i="4"/>
  <c r="AL121" i="4"/>
  <c r="AL408" i="4"/>
  <c r="AL478" i="4"/>
  <c r="AL409" i="4"/>
  <c r="AL484" i="4"/>
  <c r="AL410" i="4"/>
  <c r="AL467" i="4"/>
  <c r="AL122" i="4"/>
  <c r="AL452" i="4"/>
  <c r="AL453" i="4"/>
  <c r="AL245" i="4"/>
  <c r="AL411" i="4"/>
  <c r="AL302" i="4"/>
  <c r="AL412" i="4"/>
  <c r="AL379" i="4"/>
  <c r="AL479" i="4"/>
  <c r="AL468" i="4"/>
  <c r="AL413" i="4"/>
  <c r="AL26" i="4"/>
  <c r="AL343" i="4"/>
  <c r="AL510" i="4"/>
  <c r="AL123" i="4"/>
  <c r="AL492" i="4"/>
  <c r="AL124" i="4"/>
  <c r="AJ123" i="4"/>
  <c r="AJ413" i="4"/>
  <c r="AJ468" i="4"/>
  <c r="AJ379" i="4"/>
  <c r="AJ411" i="4"/>
  <c r="AJ453" i="4"/>
  <c r="AJ467" i="4"/>
  <c r="AJ409" i="4"/>
  <c r="AJ187" i="4"/>
  <c r="AJ300" i="4"/>
  <c r="AJ432" i="4"/>
  <c r="AJ42" i="4"/>
  <c r="AJ451" i="4"/>
  <c r="AJ299" i="4"/>
  <c r="AJ342" i="4"/>
  <c r="AJ377" i="4"/>
  <c r="AJ376" i="4"/>
  <c r="AJ373" i="4"/>
  <c r="AJ236" i="4"/>
  <c r="AJ95" i="4"/>
  <c r="AJ372" i="4"/>
  <c r="AJ371" i="4"/>
  <c r="AJ369" i="4"/>
  <c r="AJ65" i="4"/>
  <c r="AJ94" i="4"/>
  <c r="AJ476" i="4"/>
  <c r="AJ296" i="4"/>
  <c r="AJ294" i="4"/>
  <c r="AJ368" i="4"/>
  <c r="AJ92" i="4"/>
  <c r="AJ231" i="4"/>
  <c r="AJ178" i="4"/>
  <c r="AJ462" i="4"/>
  <c r="AJ293" i="4"/>
  <c r="AJ426" i="4"/>
  <c r="AJ176" i="4"/>
  <c r="AJ474" i="4"/>
  <c r="AJ338" i="4"/>
  <c r="AJ290" i="4"/>
  <c r="AJ17" i="4"/>
  <c r="AJ173" i="4"/>
  <c r="AJ117" i="4"/>
  <c r="AJ366" i="4"/>
  <c r="AJ365" i="4"/>
  <c r="AJ403" i="4"/>
  <c r="AJ288" i="4"/>
  <c r="AJ336" i="4"/>
  <c r="AJ364" i="4"/>
  <c r="AJ335" i="4"/>
  <c r="AJ228" i="4"/>
  <c r="AJ401" i="4"/>
  <c r="AJ400" i="4"/>
  <c r="AJ399" i="4"/>
  <c r="AJ90" i="4"/>
  <c r="AJ285" i="4"/>
  <c r="AJ116" i="4"/>
  <c r="AJ284" i="4"/>
  <c r="AJ283" i="4"/>
  <c r="AJ398" i="4"/>
  <c r="AJ172" i="4"/>
  <c r="AJ363" i="4"/>
  <c r="AJ171" i="4"/>
  <c r="AJ170" i="4"/>
  <c r="AJ226" i="4"/>
  <c r="AJ333" i="4"/>
  <c r="AJ169" i="4"/>
  <c r="AJ282" i="4"/>
  <c r="AJ332" i="4"/>
  <c r="AJ168" i="4"/>
  <c r="AJ225" i="4"/>
  <c r="AJ224" i="4"/>
  <c r="AJ331" i="4"/>
  <c r="AJ88" i="4"/>
  <c r="AJ397" i="4"/>
  <c r="AJ165" i="4"/>
  <c r="AJ330" i="4"/>
  <c r="AJ278" i="4"/>
  <c r="AJ223" i="4"/>
  <c r="AJ328" i="4"/>
  <c r="AJ222" i="4"/>
  <c r="AJ276" i="4"/>
  <c r="AJ360" i="4"/>
  <c r="AJ359" i="4"/>
  <c r="AJ423" i="4"/>
  <c r="AJ164" i="4"/>
  <c r="AJ358" i="4"/>
  <c r="AJ163" i="4"/>
  <c r="AJ220" i="4"/>
  <c r="AJ275" i="4"/>
  <c r="AJ357" i="4"/>
  <c r="AJ219" i="4"/>
  <c r="AJ395" i="4"/>
  <c r="AJ327" i="4"/>
  <c r="AJ218" i="4"/>
  <c r="AJ356" i="4"/>
  <c r="AJ217" i="4"/>
  <c r="AJ216" i="4"/>
  <c r="AJ87" i="4"/>
  <c r="AJ112" i="4"/>
  <c r="AJ86" i="4"/>
  <c r="AJ85" i="4"/>
  <c r="AJ83" i="4"/>
  <c r="AJ421" i="4"/>
  <c r="AJ82" i="4"/>
  <c r="AJ81" i="4"/>
  <c r="AJ355" i="4"/>
  <c r="AJ58" i="4"/>
  <c r="AJ393" i="4"/>
  <c r="AJ57" i="4"/>
  <c r="AJ56" i="4"/>
  <c r="AJ15" i="4"/>
  <c r="AJ36" i="4"/>
  <c r="AJ80" i="4"/>
  <c r="AJ461" i="4"/>
  <c r="AJ214" i="4"/>
  <c r="AJ271" i="4"/>
  <c r="AJ270" i="4"/>
  <c r="AJ162" i="4"/>
  <c r="AJ35" i="4"/>
  <c r="AJ212" i="4"/>
  <c r="AJ354" i="4"/>
  <c r="AJ161" i="4"/>
  <c r="AJ160" i="4"/>
  <c r="AJ211" i="4"/>
  <c r="AJ110" i="4"/>
  <c r="AJ210" i="4"/>
  <c r="AJ353" i="4"/>
  <c r="AJ269" i="4"/>
  <c r="AJ109" i="4"/>
  <c r="AJ159" i="4"/>
  <c r="AJ420" i="4"/>
  <c r="AJ419" i="4"/>
  <c r="AJ34" i="4"/>
  <c r="AJ78" i="4"/>
  <c r="AJ209" i="4"/>
  <c r="AJ77" i="4"/>
  <c r="AJ267" i="4"/>
  <c r="AJ352" i="4"/>
  <c r="AJ108" i="4"/>
  <c r="AJ460" i="4"/>
  <c r="AJ157" i="4"/>
  <c r="AJ107" i="4"/>
  <c r="AJ156" i="4"/>
  <c r="AJ208" i="4"/>
  <c r="AJ459" i="4"/>
  <c r="AJ6" i="4"/>
  <c r="AJ155" i="4"/>
  <c r="AJ207" i="4"/>
  <c r="AJ154" i="4"/>
  <c r="AJ392" i="4"/>
  <c r="AJ500" i="4"/>
  <c r="AJ25" i="4"/>
  <c r="AJ391" i="4"/>
  <c r="AJ153" i="4"/>
  <c r="AJ206" i="4"/>
  <c r="AJ264" i="4"/>
  <c r="AJ205" i="4"/>
  <c r="AJ390" i="4"/>
  <c r="AJ322" i="4"/>
  <c r="AJ321" i="4"/>
  <c r="AJ151" i="4"/>
  <c r="AJ350" i="4"/>
  <c r="AJ389" i="4"/>
  <c r="AJ53" i="4"/>
  <c r="AJ52" i="4"/>
  <c r="AJ262" i="4"/>
  <c r="AJ150" i="4"/>
  <c r="AJ458" i="4"/>
  <c r="AJ203" i="4"/>
  <c r="AJ51" i="4"/>
  <c r="AJ75" i="4"/>
  <c r="AJ202" i="4"/>
  <c r="AJ319" i="4"/>
  <c r="AJ261" i="4"/>
  <c r="AJ103" i="4"/>
  <c r="AJ418" i="4"/>
  <c r="AJ50" i="4"/>
  <c r="AJ149" i="4"/>
  <c r="AJ148" i="4"/>
  <c r="AJ147" i="4"/>
  <c r="AJ318" i="4"/>
  <c r="AJ317" i="4"/>
  <c r="AJ316" i="4"/>
  <c r="AJ259" i="4"/>
  <c r="AJ258" i="4"/>
  <c r="AJ199" i="4"/>
  <c r="AJ315" i="4"/>
  <c r="AJ457" i="4"/>
  <c r="AJ387" i="4"/>
  <c r="AJ9" i="4"/>
  <c r="AJ145" i="4"/>
  <c r="AJ49" i="4"/>
  <c r="AJ314" i="4"/>
  <c r="AJ32" i="4"/>
  <c r="AJ198" i="4"/>
  <c r="AJ312" i="4"/>
  <c r="AJ31" i="4"/>
  <c r="AJ437" i="4"/>
  <c r="AJ142" i="4"/>
  <c r="AJ74" i="4"/>
  <c r="AJ417" i="4"/>
  <c r="AJ311" i="4"/>
  <c r="AJ256" i="4"/>
  <c r="AJ141" i="4"/>
  <c r="AJ140" i="4"/>
  <c r="AJ8" i="4"/>
  <c r="AJ197" i="4"/>
  <c r="AJ310" i="4"/>
  <c r="AJ385" i="4"/>
  <c r="AJ416" i="4"/>
  <c r="AJ456" i="4"/>
  <c r="AJ384" i="4"/>
  <c r="AJ5" i="4"/>
  <c r="AJ139" i="4"/>
  <c r="AJ254" i="4"/>
  <c r="AJ469" i="4"/>
  <c r="AJ48" i="4"/>
  <c r="AJ136" i="4"/>
  <c r="AJ196" i="4"/>
  <c r="AJ7" i="4"/>
  <c r="AJ383" i="4"/>
  <c r="AJ195" i="4"/>
  <c r="AJ100" i="4"/>
  <c r="AJ99" i="4"/>
  <c r="AJ135" i="4"/>
  <c r="AJ309" i="4"/>
  <c r="AJ134" i="4"/>
  <c r="AJ98" i="4"/>
  <c r="AJ133" i="4"/>
  <c r="AJ46" i="4"/>
  <c r="AJ192" i="4"/>
  <c r="AJ45" i="4"/>
  <c r="AJ132" i="4"/>
  <c r="AJ307" i="4"/>
  <c r="AJ345" i="4"/>
  <c r="AJ44" i="4"/>
  <c r="AJ191" i="4"/>
  <c r="AJ190" i="4"/>
  <c r="AJ189" i="4"/>
  <c r="AJ251" i="4"/>
  <c r="AJ70" i="4"/>
  <c r="AJ250" i="4"/>
  <c r="AJ344" i="4"/>
  <c r="AJ43" i="4"/>
  <c r="AJ128" i="4"/>
  <c r="AJ97" i="4"/>
  <c r="AJ29" i="4"/>
  <c r="AJ28" i="4"/>
  <c r="AJ127" i="4"/>
  <c r="AJ27" i="4"/>
  <c r="AJ248" i="4"/>
  <c r="AJ14" i="4"/>
  <c r="AJ188" i="4"/>
  <c r="AJ380" i="4"/>
  <c r="AJ20" i="4"/>
  <c r="AJ454" i="4"/>
  <c r="AJ247" i="4"/>
  <c r="AJ486" i="4"/>
  <c r="AJ96" i="4"/>
  <c r="AJ303" i="4"/>
  <c r="AJ246" i="4"/>
  <c r="AJ351" i="4"/>
  <c r="AJ125" i="4"/>
  <c r="AJ381" i="4"/>
  <c r="AJ304" i="4"/>
  <c r="AJ305" i="4"/>
  <c r="AJ21" i="4"/>
  <c r="AJ382" i="4"/>
  <c r="AJ306" i="4"/>
  <c r="AJ130" i="4"/>
  <c r="AJ252" i="4"/>
  <c r="AJ435" i="4"/>
  <c r="AJ193" i="4"/>
  <c r="AJ72" i="4"/>
  <c r="AJ194" i="4"/>
  <c r="AJ137" i="4"/>
  <c r="AJ346" i="4"/>
  <c r="AJ73" i="4"/>
  <c r="AJ255" i="4"/>
  <c r="AJ386" i="4"/>
  <c r="AJ23" i="4"/>
  <c r="AJ144" i="4"/>
  <c r="AJ348" i="4"/>
  <c r="AJ201" i="4"/>
  <c r="AJ349" i="4"/>
  <c r="AJ263" i="4"/>
  <c r="AJ204" i="4"/>
  <c r="AJ265" i="4"/>
  <c r="AJ55" i="4"/>
  <c r="AJ323" i="4"/>
  <c r="AJ324" i="4"/>
  <c r="AJ79" i="4"/>
  <c r="AJ325" i="4"/>
  <c r="AJ213" i="4"/>
  <c r="AJ272" i="4"/>
  <c r="AJ326" i="4"/>
  <c r="AJ37" i="4"/>
  <c r="AJ111" i="4"/>
  <c r="AJ59" i="4"/>
  <c r="AJ273" i="4"/>
  <c r="AJ84" i="4"/>
  <c r="AJ215" i="4"/>
  <c r="AJ60" i="4"/>
  <c r="AJ113" i="4"/>
  <c r="AJ394" i="4"/>
  <c r="AJ274" i="4"/>
  <c r="AJ439" i="4"/>
  <c r="AJ440" i="4"/>
  <c r="AJ441" i="4"/>
  <c r="AJ442" i="4"/>
  <c r="AJ396" i="4"/>
  <c r="AJ329" i="4"/>
  <c r="AJ166" i="4"/>
  <c r="AJ361" i="4"/>
  <c r="AJ89" i="4"/>
  <c r="AJ280" i="4"/>
  <c r="AJ167" i="4"/>
  <c r="AJ38" i="4"/>
  <c r="AJ39" i="4"/>
  <c r="AJ61" i="4"/>
  <c r="AJ62" i="4"/>
  <c r="AJ11" i="4"/>
  <c r="AJ227" i="4"/>
  <c r="AJ286" i="4"/>
  <c r="AJ229" i="4"/>
  <c r="AJ287" i="4"/>
  <c r="AJ443" i="4"/>
  <c r="AJ404" i="4"/>
  <c r="AJ424" i="4"/>
  <c r="AJ16" i="4"/>
  <c r="AJ367" i="4"/>
  <c r="AJ444" i="4"/>
  <c r="AJ63" i="4"/>
  <c r="AJ289" i="4"/>
  <c r="AJ118" i="4"/>
  <c r="AJ64" i="4"/>
  <c r="AJ425" i="4"/>
  <c r="AJ175" i="4"/>
  <c r="AJ473" i="4"/>
  <c r="AJ177" i="4"/>
  <c r="AJ292" i="4"/>
  <c r="AJ445" i="4"/>
  <c r="AJ475" i="4"/>
  <c r="AJ91" i="4"/>
  <c r="AJ230" i="4"/>
  <c r="AJ232" i="4"/>
  <c r="AJ179" i="4"/>
  <c r="AJ181" i="4"/>
  <c r="AJ463" i="4"/>
  <c r="AJ295" i="4"/>
  <c r="AJ234" i="4"/>
  <c r="AJ370" i="4"/>
  <c r="AJ427" i="4"/>
  <c r="AJ235" i="4"/>
  <c r="AJ183" i="4"/>
  <c r="AJ449" i="4"/>
  <c r="AJ464" i="4"/>
  <c r="AJ450" i="4"/>
  <c r="AJ430" i="4"/>
  <c r="AJ465" i="4"/>
  <c r="AJ240" i="4"/>
  <c r="AJ18" i="4"/>
  <c r="AJ241" i="4"/>
  <c r="AJ19" i="4"/>
  <c r="AJ186" i="4"/>
  <c r="AJ243" i="4"/>
  <c r="AJ408" i="4"/>
  <c r="AJ478" i="4"/>
  <c r="AJ484" i="4"/>
  <c r="AJ410" i="4"/>
  <c r="AJ122" i="4"/>
  <c r="AJ412" i="4"/>
  <c r="AJ479" i="4"/>
  <c r="AJ26" i="4"/>
  <c r="AJ343" i="4"/>
  <c r="V124" i="4"/>
  <c r="W124" i="4" s="1"/>
  <c r="AC492" i="4"/>
  <c r="V492" i="4"/>
  <c r="W492" i="4" s="1"/>
  <c r="S492" i="4"/>
  <c r="O492" i="4"/>
  <c r="L492" i="4"/>
  <c r="J492" i="4"/>
  <c r="F492" i="4"/>
  <c r="AC123" i="4"/>
  <c r="AA123" i="4"/>
  <c r="V123" i="4"/>
  <c r="W123" i="4" s="1"/>
  <c r="S123" i="4"/>
  <c r="O123" i="4"/>
  <c r="L123" i="4"/>
  <c r="J123" i="4"/>
  <c r="F123" i="4"/>
  <c r="AC510" i="4"/>
  <c r="V510" i="4"/>
  <c r="L510" i="4"/>
  <c r="J510" i="4"/>
  <c r="F510" i="4"/>
  <c r="AF343" i="4"/>
  <c r="AC343" i="4"/>
  <c r="AA343" i="4"/>
  <c r="V343" i="4"/>
  <c r="W343" i="4" s="1"/>
  <c r="S343" i="4"/>
  <c r="O343" i="4"/>
  <c r="L343" i="4"/>
  <c r="J343" i="4"/>
  <c r="F343" i="4"/>
  <c r="AF26" i="4"/>
  <c r="AC26" i="4"/>
  <c r="AA26" i="4"/>
  <c r="V26" i="4"/>
  <c r="W26" i="4" s="1"/>
  <c r="S26" i="4"/>
  <c r="O26" i="4"/>
  <c r="L26" i="4"/>
  <c r="BQ26" i="4" s="1"/>
  <c r="J26" i="4"/>
  <c r="F26" i="4"/>
  <c r="AF413" i="4"/>
  <c r="AC413" i="4"/>
  <c r="AA413" i="4"/>
  <c r="V413" i="4"/>
  <c r="W413" i="4" s="1"/>
  <c r="S413" i="4"/>
  <c r="O413" i="4"/>
  <c r="L413" i="4"/>
  <c r="J413" i="4"/>
  <c r="F413" i="4"/>
  <c r="AF468" i="4"/>
  <c r="AC468" i="4"/>
  <c r="AA468" i="4"/>
  <c r="V468" i="4"/>
  <c r="W468" i="4" s="1"/>
  <c r="S468" i="4"/>
  <c r="O468" i="4"/>
  <c r="L468" i="4"/>
  <c r="J468" i="4"/>
  <c r="F468" i="4"/>
  <c r="AC479" i="4"/>
  <c r="AA479" i="4"/>
  <c r="V479" i="4"/>
  <c r="W479" i="4" s="1"/>
  <c r="S479" i="4"/>
  <c r="O479" i="4"/>
  <c r="L479" i="4"/>
  <c r="J479" i="4"/>
  <c r="F479" i="4"/>
  <c r="AF379" i="4"/>
  <c r="AC379" i="4"/>
  <c r="AA379" i="4"/>
  <c r="V379" i="4"/>
  <c r="W379" i="4" s="1"/>
  <c r="S379" i="4"/>
  <c r="O379" i="4"/>
  <c r="L379" i="4"/>
  <c r="J379" i="4"/>
  <c r="F379" i="4"/>
  <c r="AF412" i="4"/>
  <c r="AC412" i="4"/>
  <c r="AA412" i="4"/>
  <c r="V412" i="4"/>
  <c r="W412" i="4" s="1"/>
  <c r="S412" i="4"/>
  <c r="O412" i="4"/>
  <c r="L412" i="4"/>
  <c r="J412" i="4"/>
  <c r="F412" i="4"/>
  <c r="AJ302" i="4"/>
  <c r="AF302" i="4"/>
  <c r="AC302" i="4"/>
  <c r="AA302" i="4"/>
  <c r="V302" i="4"/>
  <c r="W302" i="4" s="1"/>
  <c r="S302" i="4"/>
  <c r="O302" i="4"/>
  <c r="L302" i="4"/>
  <c r="J302" i="4"/>
  <c r="F302" i="4"/>
  <c r="AF411" i="4"/>
  <c r="AC411" i="4"/>
  <c r="AA411" i="4"/>
  <c r="V411" i="4"/>
  <c r="W411" i="4" s="1"/>
  <c r="S411" i="4"/>
  <c r="O411" i="4"/>
  <c r="L411" i="4"/>
  <c r="J411" i="4"/>
  <c r="F411" i="4"/>
  <c r="AJ245" i="4"/>
  <c r="AC245" i="4"/>
  <c r="AA245" i="4"/>
  <c r="V245" i="4"/>
  <c r="W245" i="4" s="1"/>
  <c r="S245" i="4"/>
  <c r="O245" i="4"/>
  <c r="L245" i="4"/>
  <c r="BQ245" i="4" s="1"/>
  <c r="J245" i="4"/>
  <c r="F245" i="4"/>
  <c r="AF453" i="4"/>
  <c r="AC453" i="4"/>
  <c r="AA453" i="4"/>
  <c r="V453" i="4"/>
  <c r="W453" i="4" s="1"/>
  <c r="S453" i="4"/>
  <c r="O453" i="4"/>
  <c r="L453" i="4"/>
  <c r="J453" i="4"/>
  <c r="F453" i="4"/>
  <c r="AC452" i="4"/>
  <c r="AA452" i="4"/>
  <c r="V452" i="4"/>
  <c r="W452" i="4" s="1"/>
  <c r="S452" i="4"/>
  <c r="O452" i="4"/>
  <c r="L452" i="4"/>
  <c r="J452" i="4"/>
  <c r="F452" i="4"/>
  <c r="AC122" i="4"/>
  <c r="AA122" i="4"/>
  <c r="V122" i="4"/>
  <c r="W122" i="4" s="1"/>
  <c r="S122" i="4"/>
  <c r="O122" i="4"/>
  <c r="L122" i="4"/>
  <c r="J122" i="4"/>
  <c r="F122" i="4"/>
  <c r="AF467" i="4"/>
  <c r="AC467" i="4"/>
  <c r="AA467" i="4"/>
  <c r="V467" i="4"/>
  <c r="W467" i="4" s="1"/>
  <c r="S467" i="4"/>
  <c r="O467" i="4"/>
  <c r="L467" i="4"/>
  <c r="J467" i="4"/>
  <c r="F467" i="4"/>
  <c r="AF410" i="4"/>
  <c r="AC410" i="4"/>
  <c r="AA410" i="4"/>
  <c r="V410" i="4"/>
  <c r="W410" i="4" s="1"/>
  <c r="S410" i="4"/>
  <c r="O410" i="4"/>
  <c r="L410" i="4"/>
  <c r="J410" i="4"/>
  <c r="F410" i="4"/>
  <c r="AF484" i="4"/>
  <c r="AC484" i="4"/>
  <c r="AA484" i="4"/>
  <c r="V484" i="4"/>
  <c r="W484" i="4" s="1"/>
  <c r="S484" i="4"/>
  <c r="O484" i="4"/>
  <c r="L484" i="4"/>
  <c r="J484" i="4"/>
  <c r="F484" i="4"/>
  <c r="AF409" i="4"/>
  <c r="AC409" i="4"/>
  <c r="AA409" i="4"/>
  <c r="V409" i="4"/>
  <c r="W409" i="4" s="1"/>
  <c r="S409" i="4"/>
  <c r="O409" i="4"/>
  <c r="L409" i="4"/>
  <c r="J409" i="4"/>
  <c r="F409" i="4"/>
  <c r="AF478" i="4"/>
  <c r="AC478" i="4"/>
  <c r="AA478" i="4"/>
  <c r="V478" i="4"/>
  <c r="W478" i="4" s="1"/>
  <c r="S478" i="4"/>
  <c r="O478" i="4"/>
  <c r="L478" i="4"/>
  <c r="J478" i="4"/>
  <c r="F478" i="4"/>
  <c r="AC408" i="4"/>
  <c r="AA408" i="4"/>
  <c r="V408" i="4"/>
  <c r="W408" i="4" s="1"/>
  <c r="S408" i="4"/>
  <c r="O408" i="4"/>
  <c r="L408" i="4"/>
  <c r="J408" i="4"/>
  <c r="F408" i="4"/>
  <c r="AJ121" i="4"/>
  <c r="AF121" i="4"/>
  <c r="AC121" i="4"/>
  <c r="AA121" i="4"/>
  <c r="V121" i="4"/>
  <c r="W121" i="4" s="1"/>
  <c r="S121" i="4"/>
  <c r="O121" i="4"/>
  <c r="L121" i="4"/>
  <c r="J121" i="4"/>
  <c r="F121" i="4"/>
  <c r="AF187" i="4"/>
  <c r="AC187" i="4"/>
  <c r="AA187" i="4"/>
  <c r="V187" i="4"/>
  <c r="W187" i="4" s="1"/>
  <c r="S187" i="4"/>
  <c r="O187" i="4"/>
  <c r="L187" i="4"/>
  <c r="J187" i="4"/>
  <c r="F187" i="4"/>
  <c r="AJ301" i="4"/>
  <c r="AF301" i="4"/>
  <c r="AC301" i="4"/>
  <c r="AA301" i="4"/>
  <c r="V301" i="4"/>
  <c r="W301" i="4" s="1"/>
  <c r="S301" i="4"/>
  <c r="O301" i="4"/>
  <c r="L301" i="4"/>
  <c r="J301" i="4"/>
  <c r="F301" i="4"/>
  <c r="AC300" i="4"/>
  <c r="AA300" i="4"/>
  <c r="V300" i="4"/>
  <c r="W300" i="4" s="1"/>
  <c r="S300" i="4"/>
  <c r="O300" i="4"/>
  <c r="L300" i="4"/>
  <c r="J300" i="4"/>
  <c r="F300" i="4"/>
  <c r="AF244" i="4"/>
  <c r="AC244" i="4"/>
  <c r="AA244" i="4"/>
  <c r="V244" i="4"/>
  <c r="W244" i="4" s="1"/>
  <c r="S244" i="4"/>
  <c r="O244" i="4"/>
  <c r="L244" i="4"/>
  <c r="J244" i="4"/>
  <c r="F244" i="4"/>
  <c r="AF243" i="4"/>
  <c r="AC243" i="4"/>
  <c r="AA243" i="4"/>
  <c r="V243" i="4"/>
  <c r="W243" i="4" s="1"/>
  <c r="S243" i="4"/>
  <c r="O243" i="4"/>
  <c r="L243" i="4"/>
  <c r="J243" i="4"/>
  <c r="F243" i="4"/>
  <c r="AC483" i="4"/>
  <c r="V483" i="4"/>
  <c r="W483" i="4" s="1"/>
  <c r="S483" i="4"/>
  <c r="O483" i="4"/>
  <c r="L483" i="4"/>
  <c r="BQ483" i="4" s="1"/>
  <c r="J483" i="4"/>
  <c r="F483" i="4"/>
  <c r="AC482" i="4"/>
  <c r="V482" i="4"/>
  <c r="W482" i="4" s="1"/>
  <c r="S482" i="4"/>
  <c r="O482" i="4"/>
  <c r="L482" i="4"/>
  <c r="J482" i="4"/>
  <c r="F482" i="4"/>
  <c r="AF242" i="4"/>
  <c r="AC242" i="4"/>
  <c r="AA242" i="4"/>
  <c r="V242" i="4"/>
  <c r="W242" i="4" s="1"/>
  <c r="S242" i="4"/>
  <c r="O242" i="4"/>
  <c r="L242" i="4"/>
  <c r="J242" i="4"/>
  <c r="F242" i="4"/>
  <c r="AF432" i="4"/>
  <c r="AC432" i="4"/>
  <c r="AA432" i="4"/>
  <c r="V432" i="4"/>
  <c r="W432" i="4" s="1"/>
  <c r="S432" i="4"/>
  <c r="O432" i="4"/>
  <c r="L432" i="4"/>
  <c r="J432" i="4"/>
  <c r="F432" i="4"/>
  <c r="AC466" i="4"/>
  <c r="V466" i="4"/>
  <c r="W466" i="4" s="1"/>
  <c r="S466" i="4"/>
  <c r="O466" i="4"/>
  <c r="L466" i="4"/>
  <c r="BQ466" i="4" s="1"/>
  <c r="J466" i="4"/>
  <c r="F466" i="4"/>
  <c r="AC477" i="4"/>
  <c r="V477" i="4"/>
  <c r="W477" i="4" s="1"/>
  <c r="S477" i="4"/>
  <c r="O477" i="4"/>
  <c r="L477" i="4"/>
  <c r="J477" i="4"/>
  <c r="F477" i="4"/>
  <c r="AC431" i="4"/>
  <c r="AA431" i="4"/>
  <c r="V431" i="4"/>
  <c r="W431" i="4" s="1"/>
  <c r="S431" i="4"/>
  <c r="O431" i="4"/>
  <c r="L431" i="4"/>
  <c r="J431" i="4"/>
  <c r="F431" i="4"/>
  <c r="AF186" i="4"/>
  <c r="AC186" i="4"/>
  <c r="AA186" i="4"/>
  <c r="V186" i="4"/>
  <c r="W186" i="4" s="1"/>
  <c r="S186" i="4"/>
  <c r="O186" i="4"/>
  <c r="L186" i="4"/>
  <c r="BQ186" i="4" s="1"/>
  <c r="J186" i="4"/>
  <c r="F186" i="4"/>
  <c r="AF19" i="4"/>
  <c r="AC19" i="4"/>
  <c r="AA19" i="4"/>
  <c r="V19" i="4"/>
  <c r="W19" i="4" s="1"/>
  <c r="S19" i="4"/>
  <c r="O19" i="4"/>
  <c r="L19" i="4"/>
  <c r="J19" i="4"/>
  <c r="F19" i="4"/>
  <c r="AC504" i="4"/>
  <c r="V504" i="4"/>
  <c r="L504" i="4"/>
  <c r="J504" i="4"/>
  <c r="F504" i="4"/>
  <c r="AF42" i="4"/>
  <c r="AC42" i="4"/>
  <c r="AA42" i="4"/>
  <c r="V42" i="4"/>
  <c r="W42" i="4" s="1"/>
  <c r="S42" i="4"/>
  <c r="O42" i="4"/>
  <c r="L42" i="4"/>
  <c r="J42" i="4"/>
  <c r="F42" i="4"/>
  <c r="AF241" i="4"/>
  <c r="AC241" i="4"/>
  <c r="AA241" i="4"/>
  <c r="V241" i="4"/>
  <c r="W241" i="4" s="1"/>
  <c r="S241" i="4"/>
  <c r="O241" i="4"/>
  <c r="L241" i="4"/>
  <c r="BQ241" i="4" s="1"/>
  <c r="J241" i="4"/>
  <c r="F241" i="4"/>
  <c r="AF18" i="4"/>
  <c r="AC18" i="4"/>
  <c r="AA18" i="4"/>
  <c r="V18" i="4"/>
  <c r="W18" i="4" s="1"/>
  <c r="S18" i="4"/>
  <c r="O18" i="4"/>
  <c r="L18" i="4"/>
  <c r="J18" i="4"/>
  <c r="F18" i="4"/>
  <c r="AC451" i="4"/>
  <c r="AA451" i="4"/>
  <c r="V451" i="4"/>
  <c r="W451" i="4" s="1"/>
  <c r="S451" i="4"/>
  <c r="O451" i="4"/>
  <c r="L451" i="4"/>
  <c r="J451" i="4"/>
  <c r="F451" i="4"/>
  <c r="AC240" i="4"/>
  <c r="AA240" i="4"/>
  <c r="V240" i="4"/>
  <c r="W240" i="4" s="1"/>
  <c r="S240" i="4"/>
  <c r="O240" i="4"/>
  <c r="L240" i="4"/>
  <c r="J240" i="4"/>
  <c r="F240" i="4"/>
  <c r="AC299" i="4"/>
  <c r="AA299" i="4"/>
  <c r="V299" i="4"/>
  <c r="W299" i="4" s="1"/>
  <c r="S299" i="4"/>
  <c r="O299" i="4"/>
  <c r="L299" i="4"/>
  <c r="J299" i="4"/>
  <c r="F299" i="4"/>
  <c r="AF185" i="4"/>
  <c r="AC185" i="4"/>
  <c r="AA185" i="4"/>
  <c r="V185" i="4"/>
  <c r="W185" i="4" s="1"/>
  <c r="S185" i="4"/>
  <c r="O185" i="4"/>
  <c r="L185" i="4"/>
  <c r="J185" i="4"/>
  <c r="F185" i="4"/>
  <c r="AF239" i="4"/>
  <c r="AC239" i="4"/>
  <c r="AA239" i="4"/>
  <c r="V239" i="4"/>
  <c r="W239" i="4" s="1"/>
  <c r="S239" i="4"/>
  <c r="O239" i="4"/>
  <c r="L239" i="4"/>
  <c r="J239" i="4"/>
  <c r="F239" i="4"/>
  <c r="AC503" i="4"/>
  <c r="V503" i="4"/>
  <c r="L503" i="4"/>
  <c r="J503" i="4"/>
  <c r="F503" i="4"/>
  <c r="AF465" i="4"/>
  <c r="AC465" i="4"/>
  <c r="AA465" i="4"/>
  <c r="V465" i="4"/>
  <c r="W465" i="4" s="1"/>
  <c r="S465" i="4"/>
  <c r="O465" i="4"/>
  <c r="L465" i="4"/>
  <c r="J465" i="4"/>
  <c r="F465" i="4"/>
  <c r="AC184" i="4"/>
  <c r="AA184" i="4"/>
  <c r="V184" i="4"/>
  <c r="W184" i="4" s="1"/>
  <c r="S184" i="4"/>
  <c r="O184" i="4"/>
  <c r="L184" i="4"/>
  <c r="J184" i="4"/>
  <c r="F184" i="4"/>
  <c r="AC515" i="4"/>
  <c r="V515" i="4"/>
  <c r="L515" i="4"/>
  <c r="J515" i="4"/>
  <c r="F515" i="4"/>
  <c r="AJ238" i="4"/>
  <c r="AF238" i="4"/>
  <c r="AC238" i="4"/>
  <c r="AA238" i="4"/>
  <c r="V238" i="4"/>
  <c r="W238" i="4" s="1"/>
  <c r="S238" i="4"/>
  <c r="O238" i="4"/>
  <c r="L238" i="4"/>
  <c r="J238" i="4"/>
  <c r="F238" i="4"/>
  <c r="AF342" i="4"/>
  <c r="AC342" i="4"/>
  <c r="AA342" i="4"/>
  <c r="V342" i="4"/>
  <c r="W342" i="4" s="1"/>
  <c r="S342" i="4"/>
  <c r="O342" i="4"/>
  <c r="L342" i="4"/>
  <c r="J342" i="4"/>
  <c r="F342" i="4"/>
  <c r="AJ378" i="4"/>
  <c r="AF378" i="4"/>
  <c r="AC378" i="4"/>
  <c r="AA378" i="4"/>
  <c r="V378" i="4"/>
  <c r="W378" i="4" s="1"/>
  <c r="S378" i="4"/>
  <c r="O378" i="4"/>
  <c r="L378" i="4"/>
  <c r="J378" i="4"/>
  <c r="F378" i="4"/>
  <c r="AC67" i="4"/>
  <c r="AA67" i="4"/>
  <c r="V67" i="4"/>
  <c r="W67" i="4" s="1"/>
  <c r="S67" i="4"/>
  <c r="O67" i="4"/>
  <c r="L67" i="4"/>
  <c r="J67" i="4"/>
  <c r="F67" i="4"/>
  <c r="AF377" i="4"/>
  <c r="AC377" i="4"/>
  <c r="AA377" i="4"/>
  <c r="V377" i="4"/>
  <c r="W377" i="4" s="1"/>
  <c r="S377" i="4"/>
  <c r="O377" i="4"/>
  <c r="L377" i="4"/>
  <c r="J377" i="4"/>
  <c r="F377" i="4"/>
  <c r="AC430" i="4"/>
  <c r="AA430" i="4"/>
  <c r="V430" i="4"/>
  <c r="W430" i="4" s="1"/>
  <c r="S430" i="4"/>
  <c r="O430" i="4"/>
  <c r="L430" i="4"/>
  <c r="BQ430" i="4" s="1"/>
  <c r="J430" i="4"/>
  <c r="F430" i="4"/>
  <c r="AJ237" i="4"/>
  <c r="AF237" i="4"/>
  <c r="AC237" i="4"/>
  <c r="AA237" i="4"/>
  <c r="V237" i="4"/>
  <c r="W237" i="4" s="1"/>
  <c r="S237" i="4"/>
  <c r="O237" i="4"/>
  <c r="L237" i="4"/>
  <c r="J237" i="4"/>
  <c r="F237" i="4"/>
  <c r="AC450" i="4"/>
  <c r="AA450" i="4"/>
  <c r="V450" i="4"/>
  <c r="W450" i="4" s="1"/>
  <c r="S450" i="4"/>
  <c r="O450" i="4"/>
  <c r="L450" i="4"/>
  <c r="J450" i="4"/>
  <c r="F450" i="4"/>
  <c r="AC341" i="4"/>
  <c r="AA341" i="4"/>
  <c r="V341" i="4"/>
  <c r="W341" i="4" s="1"/>
  <c r="S341" i="4"/>
  <c r="O341" i="4"/>
  <c r="L341" i="4"/>
  <c r="J341" i="4"/>
  <c r="F341" i="4"/>
  <c r="AF429" i="4"/>
  <c r="AC429" i="4"/>
  <c r="AA429" i="4"/>
  <c r="V429" i="4"/>
  <c r="W429" i="4" s="1"/>
  <c r="S429" i="4"/>
  <c r="O429" i="4"/>
  <c r="L429" i="4"/>
  <c r="J429" i="4"/>
  <c r="F429" i="4"/>
  <c r="AF464" i="4"/>
  <c r="AC464" i="4"/>
  <c r="AA464" i="4"/>
  <c r="V464" i="4"/>
  <c r="W464" i="4" s="1"/>
  <c r="S464" i="4"/>
  <c r="O464" i="4"/>
  <c r="L464" i="4"/>
  <c r="BQ464" i="4" s="1"/>
  <c r="J464" i="4"/>
  <c r="F464" i="4"/>
  <c r="AC376" i="4"/>
  <c r="AA376" i="4"/>
  <c r="V376" i="4"/>
  <c r="W376" i="4" s="1"/>
  <c r="S376" i="4"/>
  <c r="O376" i="4"/>
  <c r="L376" i="4"/>
  <c r="J376" i="4"/>
  <c r="F376" i="4"/>
  <c r="AJ375" i="4"/>
  <c r="AC375" i="4"/>
  <c r="AA375" i="4"/>
  <c r="V375" i="4"/>
  <c r="W375" i="4" s="1"/>
  <c r="S375" i="4"/>
  <c r="O375" i="4"/>
  <c r="L375" i="4"/>
  <c r="J375" i="4"/>
  <c r="F375" i="4"/>
  <c r="AC449" i="4"/>
  <c r="AA449" i="4"/>
  <c r="V449" i="4"/>
  <c r="W449" i="4" s="1"/>
  <c r="S449" i="4"/>
  <c r="O449" i="4"/>
  <c r="L449" i="4"/>
  <c r="J449" i="4"/>
  <c r="F449" i="4"/>
  <c r="AF12" i="4"/>
  <c r="AC12" i="4"/>
  <c r="AA12" i="4"/>
  <c r="V12" i="4"/>
  <c r="W12" i="4" s="1"/>
  <c r="S12" i="4"/>
  <c r="O12" i="4"/>
  <c r="L12" i="4"/>
  <c r="J12" i="4"/>
  <c r="F12" i="4"/>
  <c r="AF407" i="4"/>
  <c r="AC407" i="4"/>
  <c r="AA407" i="4"/>
  <c r="V407" i="4"/>
  <c r="W407" i="4" s="1"/>
  <c r="S407" i="4"/>
  <c r="O407" i="4"/>
  <c r="L407" i="4"/>
  <c r="J407" i="4"/>
  <c r="F407" i="4"/>
  <c r="AF374" i="4"/>
  <c r="AC374" i="4"/>
  <c r="AA374" i="4"/>
  <c r="V374" i="4"/>
  <c r="W374" i="4" s="1"/>
  <c r="S374" i="4"/>
  <c r="O374" i="4"/>
  <c r="L374" i="4"/>
  <c r="J374" i="4"/>
  <c r="F374" i="4"/>
  <c r="AC529" i="4"/>
  <c r="V529" i="4"/>
  <c r="L529" i="4"/>
  <c r="J529" i="4"/>
  <c r="F529" i="4"/>
  <c r="AC298" i="4"/>
  <c r="AA298" i="4"/>
  <c r="V298" i="4"/>
  <c r="W298" i="4" s="1"/>
  <c r="S298" i="4"/>
  <c r="O298" i="4"/>
  <c r="L298" i="4"/>
  <c r="J298" i="4"/>
  <c r="F298" i="4"/>
  <c r="AC373" i="4"/>
  <c r="AA373" i="4"/>
  <c r="V373" i="4"/>
  <c r="W373" i="4" s="1"/>
  <c r="S373" i="4"/>
  <c r="O373" i="4"/>
  <c r="L373" i="4"/>
  <c r="J373" i="4"/>
  <c r="F373" i="4"/>
  <c r="AF236" i="4"/>
  <c r="AC236" i="4"/>
  <c r="AA236" i="4"/>
  <c r="V236" i="4"/>
  <c r="W236" i="4" s="1"/>
  <c r="S236" i="4"/>
  <c r="O236" i="4"/>
  <c r="L236" i="4"/>
  <c r="J236" i="4"/>
  <c r="F236" i="4"/>
  <c r="AF448" i="4"/>
  <c r="AC448" i="4"/>
  <c r="AA448" i="4"/>
  <c r="V448" i="4"/>
  <c r="W448" i="4" s="1"/>
  <c r="S448" i="4"/>
  <c r="O448" i="4"/>
  <c r="L448" i="4"/>
  <c r="J448" i="4"/>
  <c r="F448" i="4"/>
  <c r="AF95" i="4"/>
  <c r="AC95" i="4"/>
  <c r="AA95" i="4"/>
  <c r="V95" i="4"/>
  <c r="W95" i="4" s="1"/>
  <c r="S95" i="4"/>
  <c r="O95" i="4"/>
  <c r="L95" i="4"/>
  <c r="BQ95" i="4" s="1"/>
  <c r="J95" i="4"/>
  <c r="F95" i="4"/>
  <c r="AF183" i="4"/>
  <c r="AC183" i="4"/>
  <c r="AA183" i="4"/>
  <c r="V183" i="4"/>
  <c r="W183" i="4" s="1"/>
  <c r="S183" i="4"/>
  <c r="O183" i="4"/>
  <c r="L183" i="4"/>
  <c r="J183" i="4"/>
  <c r="F183" i="4"/>
  <c r="AJ447" i="4"/>
  <c r="AC447" i="4"/>
  <c r="AA447" i="4"/>
  <c r="V447" i="4"/>
  <c r="W447" i="4" s="1"/>
  <c r="S447" i="4"/>
  <c r="O447" i="4"/>
  <c r="L447" i="4"/>
  <c r="J447" i="4"/>
  <c r="F447" i="4"/>
  <c r="AF235" i="4"/>
  <c r="AC235" i="4"/>
  <c r="AA235" i="4"/>
  <c r="V235" i="4"/>
  <c r="W235" i="4" s="1"/>
  <c r="S235" i="4"/>
  <c r="O235" i="4"/>
  <c r="L235" i="4"/>
  <c r="J235" i="4"/>
  <c r="F235" i="4"/>
  <c r="AC487" i="4"/>
  <c r="V487" i="4"/>
  <c r="L487" i="4"/>
  <c r="J487" i="4"/>
  <c r="F487" i="4"/>
  <c r="AJ66" i="4"/>
  <c r="AF66" i="4"/>
  <c r="AC66" i="4"/>
  <c r="AA66" i="4"/>
  <c r="V66" i="4"/>
  <c r="W66" i="4" s="1"/>
  <c r="S66" i="4"/>
  <c r="O66" i="4"/>
  <c r="L66" i="4"/>
  <c r="J66" i="4"/>
  <c r="F66" i="4"/>
  <c r="AF372" i="4"/>
  <c r="AC372" i="4"/>
  <c r="AA372" i="4"/>
  <c r="V372" i="4"/>
  <c r="W372" i="4" s="1"/>
  <c r="S372" i="4"/>
  <c r="O372" i="4"/>
  <c r="L372" i="4"/>
  <c r="J372" i="4"/>
  <c r="F372" i="4"/>
  <c r="AC371" i="4"/>
  <c r="AA371" i="4"/>
  <c r="V371" i="4"/>
  <c r="W371" i="4" s="1"/>
  <c r="S371" i="4"/>
  <c r="O371" i="4"/>
  <c r="L371" i="4"/>
  <c r="J371" i="4"/>
  <c r="F371" i="4"/>
  <c r="AF428" i="4"/>
  <c r="AC428" i="4"/>
  <c r="AA428" i="4"/>
  <c r="V428" i="4"/>
  <c r="W428" i="4" s="1"/>
  <c r="S428" i="4"/>
  <c r="O428" i="4"/>
  <c r="L428" i="4"/>
  <c r="BQ428" i="4" s="1"/>
  <c r="J428" i="4"/>
  <c r="F428" i="4"/>
  <c r="AF427" i="4"/>
  <c r="AC427" i="4"/>
  <c r="AA427" i="4"/>
  <c r="V427" i="4"/>
  <c r="W427" i="4" s="1"/>
  <c r="S427" i="4"/>
  <c r="O427" i="4"/>
  <c r="L427" i="4"/>
  <c r="J427" i="4"/>
  <c r="F427" i="4"/>
  <c r="AC182" i="4"/>
  <c r="AA182" i="4"/>
  <c r="V182" i="4"/>
  <c r="W182" i="4" s="1"/>
  <c r="S182" i="4"/>
  <c r="O182" i="4"/>
  <c r="L182" i="4"/>
  <c r="J182" i="4"/>
  <c r="F182" i="4"/>
  <c r="AF370" i="4"/>
  <c r="AC370" i="4"/>
  <c r="AA370" i="4"/>
  <c r="V370" i="4"/>
  <c r="W370" i="4" s="1"/>
  <c r="S370" i="4"/>
  <c r="O370" i="4"/>
  <c r="L370" i="4"/>
  <c r="J370" i="4"/>
  <c r="F370" i="4"/>
  <c r="AC509" i="4"/>
  <c r="V509" i="4"/>
  <c r="W509" i="4" s="1"/>
  <c r="S509" i="4"/>
  <c r="O509" i="4"/>
  <c r="L509" i="4"/>
  <c r="J509" i="4"/>
  <c r="F509" i="4"/>
  <c r="AF369" i="4"/>
  <c r="AC369" i="4"/>
  <c r="AA369" i="4"/>
  <c r="V369" i="4"/>
  <c r="W369" i="4" s="1"/>
  <c r="S369" i="4"/>
  <c r="O369" i="4"/>
  <c r="L369" i="4"/>
  <c r="J369" i="4"/>
  <c r="F369" i="4"/>
  <c r="AC502" i="4"/>
  <c r="V502" i="4"/>
  <c r="L502" i="4"/>
  <c r="J502" i="4"/>
  <c r="F502" i="4"/>
  <c r="AC491" i="4"/>
  <c r="V491" i="4"/>
  <c r="L491" i="4"/>
  <c r="J491" i="4"/>
  <c r="F491" i="4"/>
  <c r="AJ41" i="4"/>
  <c r="AF41" i="4"/>
  <c r="AC41" i="4"/>
  <c r="AA41" i="4"/>
  <c r="V41" i="4"/>
  <c r="W41" i="4" s="1"/>
  <c r="S41" i="4"/>
  <c r="O41" i="4"/>
  <c r="L41" i="4"/>
  <c r="J41" i="4"/>
  <c r="F41" i="4"/>
  <c r="AC508" i="4"/>
  <c r="V508" i="4"/>
  <c r="L508" i="4"/>
  <c r="J508" i="4"/>
  <c r="F508" i="4"/>
  <c r="AJ120" i="4"/>
  <c r="AF120" i="4"/>
  <c r="AC120" i="4"/>
  <c r="AA120" i="4"/>
  <c r="V120" i="4"/>
  <c r="W120" i="4" s="1"/>
  <c r="S120" i="4"/>
  <c r="O120" i="4"/>
  <c r="L120" i="4"/>
  <c r="J120" i="4"/>
  <c r="F120" i="4"/>
  <c r="AF65" i="4"/>
  <c r="AC65" i="4"/>
  <c r="AA65" i="4"/>
  <c r="V65" i="4"/>
  <c r="W65" i="4" s="1"/>
  <c r="S65" i="4"/>
  <c r="O65" i="4"/>
  <c r="L65" i="4"/>
  <c r="J65" i="4"/>
  <c r="F65" i="4"/>
  <c r="AJ297" i="4"/>
  <c r="AF297" i="4"/>
  <c r="AC297" i="4"/>
  <c r="AA297" i="4"/>
  <c r="V297" i="4"/>
  <c r="W297" i="4" s="1"/>
  <c r="S297" i="4"/>
  <c r="O297" i="4"/>
  <c r="L297" i="4"/>
  <c r="BQ297" i="4" s="1"/>
  <c r="J297" i="4"/>
  <c r="F297" i="4"/>
  <c r="AC234" i="4"/>
  <c r="AA234" i="4"/>
  <c r="V234" i="4"/>
  <c r="W234" i="4" s="1"/>
  <c r="S234" i="4"/>
  <c r="O234" i="4"/>
  <c r="L234" i="4"/>
  <c r="J234" i="4"/>
  <c r="F234" i="4"/>
  <c r="AC340" i="4"/>
  <c r="AA340" i="4"/>
  <c r="V340" i="4"/>
  <c r="W340" i="4" s="1"/>
  <c r="S340" i="4"/>
  <c r="O340" i="4"/>
  <c r="L340" i="4"/>
  <c r="J340" i="4"/>
  <c r="F340" i="4"/>
  <c r="AC94" i="4"/>
  <c r="AA94" i="4"/>
  <c r="V94" i="4"/>
  <c r="W94" i="4" s="1"/>
  <c r="S94" i="4"/>
  <c r="O94" i="4"/>
  <c r="L94" i="4"/>
  <c r="BQ94" i="4" s="1"/>
  <c r="J94" i="4"/>
  <c r="F94" i="4"/>
  <c r="AJ339" i="4"/>
  <c r="AF339" i="4"/>
  <c r="AC339" i="4"/>
  <c r="AA339" i="4"/>
  <c r="V339" i="4"/>
  <c r="W339" i="4" s="1"/>
  <c r="S339" i="4"/>
  <c r="O339" i="4"/>
  <c r="L339" i="4"/>
  <c r="J339" i="4"/>
  <c r="F339" i="4"/>
  <c r="AF476" i="4"/>
  <c r="AC476" i="4"/>
  <c r="AA476" i="4"/>
  <c r="V476" i="4"/>
  <c r="W476" i="4" s="1"/>
  <c r="S476" i="4"/>
  <c r="O476" i="4"/>
  <c r="L476" i="4"/>
  <c r="J476" i="4"/>
  <c r="F476" i="4"/>
  <c r="AJ233" i="4"/>
  <c r="AF233" i="4"/>
  <c r="AC233" i="4"/>
  <c r="AA233" i="4"/>
  <c r="V233" i="4"/>
  <c r="W233" i="4" s="1"/>
  <c r="S233" i="4"/>
  <c r="O233" i="4"/>
  <c r="L233" i="4"/>
  <c r="J233" i="4"/>
  <c r="F233" i="4"/>
  <c r="AF296" i="4"/>
  <c r="AC296" i="4"/>
  <c r="AA296" i="4"/>
  <c r="V296" i="4"/>
  <c r="W296" i="4" s="1"/>
  <c r="S296" i="4"/>
  <c r="O296" i="4"/>
  <c r="L296" i="4"/>
  <c r="J296" i="4"/>
  <c r="F296" i="4"/>
  <c r="AF295" i="4"/>
  <c r="AC295" i="4"/>
  <c r="AA295" i="4"/>
  <c r="V295" i="4"/>
  <c r="W295" i="4" s="1"/>
  <c r="S295" i="4"/>
  <c r="O295" i="4"/>
  <c r="L295" i="4"/>
  <c r="J295" i="4"/>
  <c r="F295" i="4"/>
  <c r="AF463" i="4"/>
  <c r="AC463" i="4"/>
  <c r="AA463" i="4"/>
  <c r="V463" i="4"/>
  <c r="W463" i="4" s="1"/>
  <c r="S463" i="4"/>
  <c r="O463" i="4"/>
  <c r="L463" i="4"/>
  <c r="J463" i="4"/>
  <c r="F463" i="4"/>
  <c r="AF181" i="4"/>
  <c r="AC181" i="4"/>
  <c r="AA181" i="4"/>
  <c r="V181" i="4"/>
  <c r="W181" i="4" s="1"/>
  <c r="S181" i="4"/>
  <c r="O181" i="4"/>
  <c r="L181" i="4"/>
  <c r="J181" i="4"/>
  <c r="F181" i="4"/>
  <c r="AF294" i="4"/>
  <c r="AC294" i="4"/>
  <c r="AA294" i="4"/>
  <c r="V294" i="4"/>
  <c r="W294" i="4" s="1"/>
  <c r="S294" i="4"/>
  <c r="O294" i="4"/>
  <c r="L294" i="4"/>
  <c r="J294" i="4"/>
  <c r="F294" i="4"/>
  <c r="AJ406" i="4"/>
  <c r="AC406" i="4"/>
  <c r="AA406" i="4"/>
  <c r="V406" i="4"/>
  <c r="W406" i="4" s="1"/>
  <c r="S406" i="4"/>
  <c r="O406" i="4"/>
  <c r="L406" i="4"/>
  <c r="J406" i="4"/>
  <c r="F406" i="4"/>
  <c r="AF368" i="4"/>
  <c r="AC368" i="4"/>
  <c r="AA368" i="4"/>
  <c r="V368" i="4"/>
  <c r="W368" i="4" s="1"/>
  <c r="S368" i="4"/>
  <c r="O368" i="4"/>
  <c r="L368" i="4"/>
  <c r="J368" i="4"/>
  <c r="F368" i="4"/>
  <c r="AJ180" i="4"/>
  <c r="AF180" i="4"/>
  <c r="AC180" i="4"/>
  <c r="AA180" i="4"/>
  <c r="V180" i="4"/>
  <c r="W180" i="4" s="1"/>
  <c r="S180" i="4"/>
  <c r="O180" i="4"/>
  <c r="L180" i="4"/>
  <c r="J180" i="4"/>
  <c r="F180" i="4"/>
  <c r="AF179" i="4"/>
  <c r="AC179" i="4"/>
  <c r="AA179" i="4"/>
  <c r="V179" i="4"/>
  <c r="W179" i="4" s="1"/>
  <c r="S179" i="4"/>
  <c r="O179" i="4"/>
  <c r="L179" i="4"/>
  <c r="J179" i="4"/>
  <c r="F179" i="4"/>
  <c r="AJ93" i="4"/>
  <c r="AF93" i="4"/>
  <c r="AC93" i="4"/>
  <c r="AA93" i="4"/>
  <c r="V93" i="4"/>
  <c r="W93" i="4" s="1"/>
  <c r="S93" i="4"/>
  <c r="O93" i="4"/>
  <c r="L93" i="4"/>
  <c r="J93" i="4"/>
  <c r="F93" i="4"/>
  <c r="AF232" i="4"/>
  <c r="AC232" i="4"/>
  <c r="AA232" i="4"/>
  <c r="V232" i="4"/>
  <c r="W232" i="4" s="1"/>
  <c r="S232" i="4"/>
  <c r="O232" i="4"/>
  <c r="L232" i="4"/>
  <c r="J232" i="4"/>
  <c r="F232" i="4"/>
  <c r="AC446" i="4"/>
  <c r="V446" i="4"/>
  <c r="W446" i="4" s="1"/>
  <c r="S446" i="4"/>
  <c r="O446" i="4"/>
  <c r="L446" i="4"/>
  <c r="BQ446" i="4" s="1"/>
  <c r="J446" i="4"/>
  <c r="F446" i="4"/>
  <c r="AC92" i="4"/>
  <c r="AA92" i="4"/>
  <c r="V92" i="4"/>
  <c r="W92" i="4" s="1"/>
  <c r="S92" i="4"/>
  <c r="O92" i="4"/>
  <c r="L92" i="4"/>
  <c r="J92" i="4"/>
  <c r="F92" i="4"/>
  <c r="AJ119" i="4"/>
  <c r="AF119" i="4"/>
  <c r="AC119" i="4"/>
  <c r="AA119" i="4"/>
  <c r="V119" i="4"/>
  <c r="W119" i="4" s="1"/>
  <c r="S119" i="4"/>
  <c r="O119" i="4"/>
  <c r="L119" i="4"/>
  <c r="J119" i="4"/>
  <c r="F119" i="4"/>
  <c r="AF231" i="4"/>
  <c r="AC231" i="4"/>
  <c r="AA231" i="4"/>
  <c r="V231" i="4"/>
  <c r="W231" i="4" s="1"/>
  <c r="S231" i="4"/>
  <c r="O231" i="4"/>
  <c r="L231" i="4"/>
  <c r="J231" i="4"/>
  <c r="F231" i="4"/>
  <c r="AC522" i="4"/>
  <c r="V522" i="4"/>
  <c r="W522" i="4" s="1"/>
  <c r="S522" i="4"/>
  <c r="O522" i="4"/>
  <c r="L522" i="4"/>
  <c r="J522" i="4"/>
  <c r="F522" i="4"/>
  <c r="AC178" i="4"/>
  <c r="AA178" i="4"/>
  <c r="V178" i="4"/>
  <c r="W178" i="4" s="1"/>
  <c r="S178" i="4"/>
  <c r="O178" i="4"/>
  <c r="L178" i="4"/>
  <c r="J178" i="4"/>
  <c r="F178" i="4"/>
  <c r="AC462" i="4"/>
  <c r="AA462" i="4"/>
  <c r="V462" i="4"/>
  <c r="W462" i="4" s="1"/>
  <c r="S462" i="4"/>
  <c r="O462" i="4"/>
  <c r="L462" i="4"/>
  <c r="J462" i="4"/>
  <c r="F462" i="4"/>
  <c r="AF230" i="4"/>
  <c r="AC230" i="4"/>
  <c r="AA230" i="4"/>
  <c r="V230" i="4"/>
  <c r="W230" i="4" s="1"/>
  <c r="S230" i="4"/>
  <c r="O230" i="4"/>
  <c r="L230" i="4"/>
  <c r="J230" i="4"/>
  <c r="F230" i="4"/>
  <c r="AC497" i="4"/>
  <c r="V497" i="4"/>
  <c r="L497" i="4"/>
  <c r="J497" i="4"/>
  <c r="F497" i="4"/>
  <c r="AF91" i="4"/>
  <c r="AC91" i="4"/>
  <c r="AA91" i="4"/>
  <c r="V91" i="4"/>
  <c r="W91" i="4" s="1"/>
  <c r="S91" i="4"/>
  <c r="O91" i="4"/>
  <c r="L91" i="4"/>
  <c r="J91" i="4"/>
  <c r="F91" i="4"/>
  <c r="AF475" i="4"/>
  <c r="AC475" i="4"/>
  <c r="AA475" i="4"/>
  <c r="V475" i="4"/>
  <c r="W475" i="4" s="1"/>
  <c r="S475" i="4"/>
  <c r="O475" i="4"/>
  <c r="L475" i="4"/>
  <c r="J475" i="4"/>
  <c r="F475" i="4"/>
  <c r="AF293" i="4"/>
  <c r="AC293" i="4"/>
  <c r="AA293" i="4"/>
  <c r="V293" i="4"/>
  <c r="W293" i="4" s="1"/>
  <c r="S293" i="4"/>
  <c r="O293" i="4"/>
  <c r="L293" i="4"/>
  <c r="J293" i="4"/>
  <c r="F293" i="4"/>
  <c r="AJ405" i="4"/>
  <c r="AF405" i="4"/>
  <c r="AC405" i="4"/>
  <c r="AA405" i="4"/>
  <c r="V405" i="4"/>
  <c r="W405" i="4" s="1"/>
  <c r="S405" i="4"/>
  <c r="O405" i="4"/>
  <c r="L405" i="4"/>
  <c r="J405" i="4"/>
  <c r="F405" i="4"/>
  <c r="AC426" i="4"/>
  <c r="AA426" i="4"/>
  <c r="V426" i="4"/>
  <c r="W426" i="4" s="1"/>
  <c r="S426" i="4"/>
  <c r="O426" i="4"/>
  <c r="L426" i="4"/>
  <c r="J426" i="4"/>
  <c r="F426" i="4"/>
  <c r="AF445" i="4"/>
  <c r="AC445" i="4"/>
  <c r="AA445" i="4"/>
  <c r="V445" i="4"/>
  <c r="W445" i="4" s="1"/>
  <c r="S445" i="4"/>
  <c r="O445" i="4"/>
  <c r="L445" i="4"/>
  <c r="J445" i="4"/>
  <c r="F445" i="4"/>
  <c r="AF292" i="4"/>
  <c r="AC292" i="4"/>
  <c r="AA292" i="4"/>
  <c r="V292" i="4"/>
  <c r="W292" i="4" s="1"/>
  <c r="S292" i="4"/>
  <c r="O292" i="4"/>
  <c r="L292" i="4"/>
  <c r="J292" i="4"/>
  <c r="F292" i="4"/>
  <c r="AF177" i="4"/>
  <c r="AC177" i="4"/>
  <c r="AA177" i="4"/>
  <c r="V177" i="4"/>
  <c r="W177" i="4" s="1"/>
  <c r="S177" i="4"/>
  <c r="O177" i="4"/>
  <c r="L177" i="4"/>
  <c r="J177" i="4"/>
  <c r="F177" i="4"/>
  <c r="AC176" i="4"/>
  <c r="AA176" i="4"/>
  <c r="V176" i="4"/>
  <c r="W176" i="4" s="1"/>
  <c r="S176" i="4"/>
  <c r="O176" i="4"/>
  <c r="L176" i="4"/>
  <c r="J176" i="4"/>
  <c r="F176" i="4"/>
  <c r="AC533" i="4"/>
  <c r="V533" i="4"/>
  <c r="L533" i="4"/>
  <c r="J533" i="4"/>
  <c r="F533" i="4"/>
  <c r="AF474" i="4"/>
  <c r="AC474" i="4"/>
  <c r="AA474" i="4"/>
  <c r="V474" i="4"/>
  <c r="W474" i="4" s="1"/>
  <c r="S474" i="4"/>
  <c r="O474" i="4"/>
  <c r="L474" i="4"/>
  <c r="J474" i="4"/>
  <c r="F474" i="4"/>
  <c r="AF473" i="4"/>
  <c r="AC473" i="4"/>
  <c r="AA473" i="4"/>
  <c r="V473" i="4"/>
  <c r="W473" i="4" s="1"/>
  <c r="S473" i="4"/>
  <c r="O473" i="4"/>
  <c r="L473" i="4"/>
  <c r="J473" i="4"/>
  <c r="F473" i="4"/>
  <c r="AF175" i="4"/>
  <c r="AC175" i="4"/>
  <c r="AA175" i="4"/>
  <c r="V175" i="4"/>
  <c r="W175" i="4" s="1"/>
  <c r="S175" i="4"/>
  <c r="O175" i="4"/>
  <c r="L175" i="4"/>
  <c r="J175" i="4"/>
  <c r="F175" i="4"/>
  <c r="AC490" i="4"/>
  <c r="V490" i="4"/>
  <c r="L490" i="4"/>
  <c r="J490" i="4"/>
  <c r="F490" i="4"/>
  <c r="AF338" i="4"/>
  <c r="AC338" i="4"/>
  <c r="AA338" i="4"/>
  <c r="V338" i="4"/>
  <c r="W338" i="4" s="1"/>
  <c r="S338" i="4"/>
  <c r="O338" i="4"/>
  <c r="L338" i="4"/>
  <c r="J338" i="4"/>
  <c r="F338" i="4"/>
  <c r="AC425" i="4"/>
  <c r="AA425" i="4"/>
  <c r="V425" i="4"/>
  <c r="W425" i="4" s="1"/>
  <c r="S425" i="4"/>
  <c r="O425" i="4"/>
  <c r="L425" i="4"/>
  <c r="J425" i="4"/>
  <c r="F425" i="4"/>
  <c r="AC521" i="4"/>
  <c r="V521" i="4"/>
  <c r="L521" i="4"/>
  <c r="J521" i="4"/>
  <c r="F521" i="4"/>
  <c r="AJ291" i="4"/>
  <c r="AF291" i="4"/>
  <c r="AC291" i="4"/>
  <c r="AA291" i="4"/>
  <c r="V291" i="4"/>
  <c r="W291" i="4" s="1"/>
  <c r="S291" i="4"/>
  <c r="O291" i="4"/>
  <c r="L291" i="4"/>
  <c r="J291" i="4"/>
  <c r="F291" i="4"/>
  <c r="AC64" i="4"/>
  <c r="AA64" i="4"/>
  <c r="V64" i="4"/>
  <c r="W64" i="4" s="1"/>
  <c r="S64" i="4"/>
  <c r="O64" i="4"/>
  <c r="L64" i="4"/>
  <c r="J64" i="4"/>
  <c r="F64" i="4"/>
  <c r="AJ337" i="4"/>
  <c r="AC337" i="4"/>
  <c r="AA337" i="4"/>
  <c r="V337" i="4"/>
  <c r="W337" i="4" s="1"/>
  <c r="S337" i="4"/>
  <c r="O337" i="4"/>
  <c r="L337" i="4"/>
  <c r="J337" i="4"/>
  <c r="F337" i="4"/>
  <c r="AF290" i="4"/>
  <c r="AC290" i="4"/>
  <c r="AA290" i="4"/>
  <c r="V290" i="4"/>
  <c r="W290" i="4" s="1"/>
  <c r="S290" i="4"/>
  <c r="O290" i="4"/>
  <c r="L290" i="4"/>
  <c r="BQ290" i="4" s="1"/>
  <c r="J290" i="4"/>
  <c r="F290" i="4"/>
  <c r="AC118" i="4"/>
  <c r="AA118" i="4"/>
  <c r="V118" i="4"/>
  <c r="W118" i="4" s="1"/>
  <c r="S118" i="4"/>
  <c r="O118" i="4"/>
  <c r="L118" i="4"/>
  <c r="BQ118" i="4" s="1"/>
  <c r="J118" i="4"/>
  <c r="F118" i="4"/>
  <c r="AJ174" i="4"/>
  <c r="AF174" i="4"/>
  <c r="AC174" i="4"/>
  <c r="AA174" i="4"/>
  <c r="V174" i="4"/>
  <c r="W174" i="4" s="1"/>
  <c r="S174" i="4"/>
  <c r="O174" i="4"/>
  <c r="L174" i="4"/>
  <c r="J174" i="4"/>
  <c r="F174" i="4"/>
  <c r="AF289" i="4"/>
  <c r="AC289" i="4"/>
  <c r="AA289" i="4"/>
  <c r="V289" i="4"/>
  <c r="W289" i="4" s="1"/>
  <c r="S289" i="4"/>
  <c r="O289" i="4"/>
  <c r="L289" i="4"/>
  <c r="J289" i="4"/>
  <c r="F289" i="4"/>
  <c r="AC516" i="4"/>
  <c r="V516" i="4"/>
  <c r="L516" i="4"/>
  <c r="J516" i="4"/>
  <c r="F516" i="4"/>
  <c r="AC507" i="4"/>
  <c r="V507" i="4"/>
  <c r="L507" i="4"/>
  <c r="J507" i="4"/>
  <c r="F507" i="4"/>
  <c r="AF63" i="4"/>
  <c r="AC63" i="4"/>
  <c r="AA63" i="4"/>
  <c r="V63" i="4"/>
  <c r="W63" i="4" s="1"/>
  <c r="S63" i="4"/>
  <c r="O63" i="4"/>
  <c r="L63" i="4"/>
  <c r="J63" i="4"/>
  <c r="F63" i="4"/>
  <c r="AC444" i="4"/>
  <c r="AA444" i="4"/>
  <c r="V444" i="4"/>
  <c r="W444" i="4" s="1"/>
  <c r="S444" i="4"/>
  <c r="O444" i="4"/>
  <c r="L444" i="4"/>
  <c r="J444" i="4"/>
  <c r="F444" i="4"/>
  <c r="AC485" i="4"/>
  <c r="V485" i="4"/>
  <c r="L485" i="4"/>
  <c r="J485" i="4"/>
  <c r="F485" i="4"/>
  <c r="AC17" i="4"/>
  <c r="AA17" i="4"/>
  <c r="V17" i="4"/>
  <c r="W17" i="4" s="1"/>
  <c r="S17" i="4"/>
  <c r="O17" i="4"/>
  <c r="L17" i="4"/>
  <c r="J17" i="4"/>
  <c r="F17" i="4"/>
  <c r="AC173" i="4"/>
  <c r="AA173" i="4"/>
  <c r="V173" i="4"/>
  <c r="W173" i="4" s="1"/>
  <c r="S173" i="4"/>
  <c r="O173" i="4"/>
  <c r="L173" i="4"/>
  <c r="J173" i="4"/>
  <c r="F173" i="4"/>
  <c r="AC367" i="4"/>
  <c r="AA367" i="4"/>
  <c r="V367" i="4"/>
  <c r="W367" i="4" s="1"/>
  <c r="S367" i="4"/>
  <c r="O367" i="4"/>
  <c r="L367" i="4"/>
  <c r="J367" i="4"/>
  <c r="F367" i="4"/>
  <c r="AC520" i="4"/>
  <c r="V520" i="4"/>
  <c r="L520" i="4"/>
  <c r="J520" i="4"/>
  <c r="F520" i="4"/>
  <c r="AF16" i="4"/>
  <c r="AC16" i="4"/>
  <c r="AA16" i="4"/>
  <c r="V16" i="4"/>
  <c r="W16" i="4" s="1"/>
  <c r="S16" i="4"/>
  <c r="O16" i="4"/>
  <c r="L16" i="4"/>
  <c r="J16" i="4"/>
  <c r="F16" i="4"/>
  <c r="AF117" i="4"/>
  <c r="AC117" i="4"/>
  <c r="AA117" i="4"/>
  <c r="V117" i="4"/>
  <c r="W117" i="4" s="1"/>
  <c r="S117" i="4"/>
  <c r="O117" i="4"/>
  <c r="L117" i="4"/>
  <c r="J117" i="4"/>
  <c r="F117" i="4"/>
  <c r="AF424" i="4"/>
  <c r="AC424" i="4"/>
  <c r="AA424" i="4"/>
  <c r="V424" i="4"/>
  <c r="W424" i="4" s="1"/>
  <c r="S424" i="4"/>
  <c r="O424" i="4"/>
  <c r="L424" i="4"/>
  <c r="J424" i="4"/>
  <c r="F424" i="4"/>
  <c r="AF366" i="4"/>
  <c r="AC366" i="4"/>
  <c r="AA366" i="4"/>
  <c r="V366" i="4"/>
  <c r="W366" i="4" s="1"/>
  <c r="S366" i="4"/>
  <c r="O366" i="4"/>
  <c r="L366" i="4"/>
  <c r="BQ366" i="4" s="1"/>
  <c r="J366" i="4"/>
  <c r="F366" i="4"/>
  <c r="AF404" i="4"/>
  <c r="AC404" i="4"/>
  <c r="AA404" i="4"/>
  <c r="V404" i="4"/>
  <c r="W404" i="4" s="1"/>
  <c r="S404" i="4"/>
  <c r="O404" i="4"/>
  <c r="L404" i="4"/>
  <c r="J404" i="4"/>
  <c r="F404" i="4"/>
  <c r="AF365" i="4"/>
  <c r="AC365" i="4"/>
  <c r="AA365" i="4"/>
  <c r="V365" i="4"/>
  <c r="W365" i="4" s="1"/>
  <c r="S365" i="4"/>
  <c r="O365" i="4"/>
  <c r="L365" i="4"/>
  <c r="J365" i="4"/>
  <c r="F365" i="4"/>
  <c r="AF443" i="4"/>
  <c r="AC443" i="4"/>
  <c r="AA443" i="4"/>
  <c r="V443" i="4"/>
  <c r="W443" i="4" s="1"/>
  <c r="S443" i="4"/>
  <c r="O443" i="4"/>
  <c r="L443" i="4"/>
  <c r="J443" i="4"/>
  <c r="F443" i="4"/>
  <c r="AF403" i="4"/>
  <c r="AC403" i="4"/>
  <c r="AA403" i="4"/>
  <c r="V403" i="4"/>
  <c r="W403" i="4" s="1"/>
  <c r="S403" i="4"/>
  <c r="O403" i="4"/>
  <c r="L403" i="4"/>
  <c r="BQ403" i="4" s="1"/>
  <c r="J403" i="4"/>
  <c r="F403" i="4"/>
  <c r="AF288" i="4"/>
  <c r="AC288" i="4"/>
  <c r="AA288" i="4"/>
  <c r="V288" i="4"/>
  <c r="W288" i="4" s="1"/>
  <c r="S288" i="4"/>
  <c r="O288" i="4"/>
  <c r="L288" i="4"/>
  <c r="J288" i="4"/>
  <c r="F288" i="4"/>
  <c r="AC336" i="4"/>
  <c r="AA336" i="4"/>
  <c r="V336" i="4"/>
  <c r="W336" i="4" s="1"/>
  <c r="S336" i="4"/>
  <c r="O336" i="4"/>
  <c r="L336" i="4"/>
  <c r="J336" i="4"/>
  <c r="F336" i="4"/>
  <c r="AJ402" i="4"/>
  <c r="AC402" i="4"/>
  <c r="AA402" i="4"/>
  <c r="V402" i="4"/>
  <c r="W402" i="4" s="1"/>
  <c r="S402" i="4"/>
  <c r="O402" i="4"/>
  <c r="L402" i="4"/>
  <c r="J402" i="4"/>
  <c r="F402" i="4"/>
  <c r="AC481" i="4"/>
  <c r="V481" i="4"/>
  <c r="W481" i="4" s="1"/>
  <c r="S481" i="4"/>
  <c r="O481" i="4"/>
  <c r="L481" i="4"/>
  <c r="J481" i="4"/>
  <c r="F481" i="4"/>
  <c r="AF287" i="4"/>
  <c r="AC287" i="4"/>
  <c r="AA287" i="4"/>
  <c r="V287" i="4"/>
  <c r="W287" i="4" s="1"/>
  <c r="S287" i="4"/>
  <c r="O287" i="4"/>
  <c r="L287" i="4"/>
  <c r="J287" i="4"/>
  <c r="F287" i="4"/>
  <c r="AF364" i="4"/>
  <c r="AC364" i="4"/>
  <c r="AA364" i="4"/>
  <c r="V364" i="4"/>
  <c r="W364" i="4" s="1"/>
  <c r="S364" i="4"/>
  <c r="O364" i="4"/>
  <c r="L364" i="4"/>
  <c r="J364" i="4"/>
  <c r="F364" i="4"/>
  <c r="AF335" i="4"/>
  <c r="AC335" i="4"/>
  <c r="AA335" i="4"/>
  <c r="V335" i="4"/>
  <c r="W335" i="4" s="1"/>
  <c r="S335" i="4"/>
  <c r="O335" i="4"/>
  <c r="L335" i="4"/>
  <c r="J335" i="4"/>
  <c r="F335" i="4"/>
  <c r="AC496" i="4"/>
  <c r="V496" i="4"/>
  <c r="L496" i="4"/>
  <c r="J496" i="4"/>
  <c r="F496" i="4"/>
  <c r="AF229" i="4"/>
  <c r="AC229" i="4"/>
  <c r="AA229" i="4"/>
  <c r="V229" i="4"/>
  <c r="W229" i="4" s="1"/>
  <c r="S229" i="4"/>
  <c r="O229" i="4"/>
  <c r="L229" i="4"/>
  <c r="J229" i="4"/>
  <c r="F229" i="4"/>
  <c r="AC228" i="4"/>
  <c r="AA228" i="4"/>
  <c r="V228" i="4"/>
  <c r="W228" i="4" s="1"/>
  <c r="S228" i="4"/>
  <c r="O228" i="4"/>
  <c r="L228" i="4"/>
  <c r="J228" i="4"/>
  <c r="F228" i="4"/>
  <c r="AJ334" i="4"/>
  <c r="AF334" i="4"/>
  <c r="AC334" i="4"/>
  <c r="AA334" i="4"/>
  <c r="V334" i="4"/>
  <c r="W334" i="4" s="1"/>
  <c r="S334" i="4"/>
  <c r="O334" i="4"/>
  <c r="L334" i="4"/>
  <c r="J334" i="4"/>
  <c r="F334" i="4"/>
  <c r="AC401" i="4"/>
  <c r="AA401" i="4"/>
  <c r="V401" i="4"/>
  <c r="W401" i="4" s="1"/>
  <c r="S401" i="4"/>
  <c r="O401" i="4"/>
  <c r="L401" i="4"/>
  <c r="BQ401" i="4" s="1"/>
  <c r="J401" i="4"/>
  <c r="F401" i="4"/>
  <c r="AF286" i="4"/>
  <c r="AC286" i="4"/>
  <c r="AA286" i="4"/>
  <c r="V286" i="4"/>
  <c r="W286" i="4" s="1"/>
  <c r="S286" i="4"/>
  <c r="O286" i="4"/>
  <c r="L286" i="4"/>
  <c r="J286" i="4"/>
  <c r="F286" i="4"/>
  <c r="AF400" i="4"/>
  <c r="AC400" i="4"/>
  <c r="AA400" i="4"/>
  <c r="V400" i="4"/>
  <c r="W400" i="4" s="1"/>
  <c r="S400" i="4"/>
  <c r="O400" i="4"/>
  <c r="L400" i="4"/>
  <c r="J400" i="4"/>
  <c r="F400" i="4"/>
  <c r="AC472" i="4"/>
  <c r="V472" i="4"/>
  <c r="W472" i="4" s="1"/>
  <c r="S472" i="4"/>
  <c r="O472" i="4"/>
  <c r="L472" i="4"/>
  <c r="BQ472" i="4" s="1"/>
  <c r="J472" i="4"/>
  <c r="F472" i="4"/>
  <c r="AF399" i="4"/>
  <c r="AC399" i="4"/>
  <c r="AA399" i="4"/>
  <c r="V399" i="4"/>
  <c r="W399" i="4" s="1"/>
  <c r="S399" i="4"/>
  <c r="O399" i="4"/>
  <c r="L399" i="4"/>
  <c r="J399" i="4"/>
  <c r="F399" i="4"/>
  <c r="AF227" i="4"/>
  <c r="AC227" i="4"/>
  <c r="AA227" i="4"/>
  <c r="V227" i="4"/>
  <c r="W227" i="4" s="1"/>
  <c r="S227" i="4"/>
  <c r="O227" i="4"/>
  <c r="L227" i="4"/>
  <c r="J227" i="4"/>
  <c r="F227" i="4"/>
  <c r="AC90" i="4"/>
  <c r="AA90" i="4"/>
  <c r="V90" i="4"/>
  <c r="W90" i="4" s="1"/>
  <c r="S90" i="4"/>
  <c r="O90" i="4"/>
  <c r="L90" i="4"/>
  <c r="J90" i="4"/>
  <c r="F90" i="4"/>
  <c r="AC528" i="4"/>
  <c r="V528" i="4"/>
  <c r="L528" i="4"/>
  <c r="J528" i="4"/>
  <c r="F528" i="4"/>
  <c r="AF285" i="4"/>
  <c r="AC285" i="4"/>
  <c r="AA285" i="4"/>
  <c r="V285" i="4"/>
  <c r="W285" i="4" s="1"/>
  <c r="S285" i="4"/>
  <c r="O285" i="4"/>
  <c r="L285" i="4"/>
  <c r="J285" i="4"/>
  <c r="F285" i="4"/>
  <c r="AC514" i="4"/>
  <c r="V514" i="4"/>
  <c r="L514" i="4"/>
  <c r="J514" i="4"/>
  <c r="F514" i="4"/>
  <c r="AF116" i="4"/>
  <c r="AC116" i="4"/>
  <c r="AA116" i="4"/>
  <c r="V116" i="4"/>
  <c r="W116" i="4" s="1"/>
  <c r="S116" i="4"/>
  <c r="O116" i="4"/>
  <c r="L116" i="4"/>
  <c r="J116" i="4"/>
  <c r="F116" i="4"/>
  <c r="AF11" i="4"/>
  <c r="AC11" i="4"/>
  <c r="AA11" i="4"/>
  <c r="V11" i="4"/>
  <c r="W11" i="4" s="1"/>
  <c r="S11" i="4"/>
  <c r="O11" i="4"/>
  <c r="L11" i="4"/>
  <c r="J11" i="4"/>
  <c r="F11" i="4"/>
  <c r="AF284" i="4"/>
  <c r="AC284" i="4"/>
  <c r="AA284" i="4"/>
  <c r="V284" i="4"/>
  <c r="W284" i="4" s="1"/>
  <c r="S284" i="4"/>
  <c r="O284" i="4"/>
  <c r="L284" i="4"/>
  <c r="J284" i="4"/>
  <c r="F284" i="4"/>
  <c r="AF283" i="4"/>
  <c r="AC283" i="4"/>
  <c r="AA283" i="4"/>
  <c r="V283" i="4"/>
  <c r="W283" i="4" s="1"/>
  <c r="S283" i="4"/>
  <c r="O283" i="4"/>
  <c r="L283" i="4"/>
  <c r="J283" i="4"/>
  <c r="F283" i="4"/>
  <c r="AC527" i="4"/>
  <c r="V527" i="4"/>
  <c r="L527" i="4"/>
  <c r="J527" i="4"/>
  <c r="F527" i="4"/>
  <c r="AC398" i="4"/>
  <c r="AA398" i="4"/>
  <c r="V398" i="4"/>
  <c r="W398" i="4" s="1"/>
  <c r="S398" i="4"/>
  <c r="O398" i="4"/>
  <c r="L398" i="4"/>
  <c r="J398" i="4"/>
  <c r="F398" i="4"/>
  <c r="AC495" i="4"/>
  <c r="V495" i="4"/>
  <c r="L495" i="4"/>
  <c r="J495" i="4"/>
  <c r="F495" i="4"/>
  <c r="AJ40" i="4"/>
  <c r="AF40" i="4"/>
  <c r="AC40" i="4"/>
  <c r="AA40" i="4"/>
  <c r="V40" i="4"/>
  <c r="W40" i="4" s="1"/>
  <c r="S40" i="4"/>
  <c r="O40" i="4"/>
  <c r="L40" i="4"/>
  <c r="J40" i="4"/>
  <c r="F40" i="4"/>
  <c r="AF172" i="4"/>
  <c r="AC172" i="4"/>
  <c r="AA172" i="4"/>
  <c r="V172" i="4"/>
  <c r="W172" i="4" s="1"/>
  <c r="S172" i="4"/>
  <c r="O172" i="4"/>
  <c r="L172" i="4"/>
  <c r="J172" i="4"/>
  <c r="F172" i="4"/>
  <c r="AF363" i="4"/>
  <c r="AC363" i="4"/>
  <c r="AA363" i="4"/>
  <c r="V363" i="4"/>
  <c r="W363" i="4" s="1"/>
  <c r="S363" i="4"/>
  <c r="O363" i="4"/>
  <c r="L363" i="4"/>
  <c r="J363" i="4"/>
  <c r="F363" i="4"/>
  <c r="AF171" i="4"/>
  <c r="AC171" i="4"/>
  <c r="AA171" i="4"/>
  <c r="V171" i="4"/>
  <c r="W171" i="4" s="1"/>
  <c r="S171" i="4"/>
  <c r="O171" i="4"/>
  <c r="L171" i="4"/>
  <c r="J171" i="4"/>
  <c r="F171" i="4"/>
  <c r="AC170" i="4"/>
  <c r="AA170" i="4"/>
  <c r="V170" i="4"/>
  <c r="W170" i="4" s="1"/>
  <c r="S170" i="4"/>
  <c r="O170" i="4"/>
  <c r="L170" i="4"/>
  <c r="J170" i="4"/>
  <c r="F170" i="4"/>
  <c r="AC226" i="4"/>
  <c r="AA226" i="4"/>
  <c r="V226" i="4"/>
  <c r="W226" i="4" s="1"/>
  <c r="S226" i="4"/>
  <c r="O226" i="4"/>
  <c r="L226" i="4"/>
  <c r="J226" i="4"/>
  <c r="F226" i="4"/>
  <c r="AC501" i="4"/>
  <c r="V501" i="4"/>
  <c r="L501" i="4"/>
  <c r="J501" i="4"/>
  <c r="F501" i="4"/>
  <c r="AC494" i="4"/>
  <c r="V494" i="4"/>
  <c r="L494" i="4"/>
  <c r="J494" i="4"/>
  <c r="F494" i="4"/>
  <c r="AF62" i="4"/>
  <c r="AC62" i="4"/>
  <c r="AA62" i="4"/>
  <c r="V62" i="4"/>
  <c r="W62" i="4" s="1"/>
  <c r="S62" i="4"/>
  <c r="O62" i="4"/>
  <c r="L62" i="4"/>
  <c r="BQ62" i="4" s="1"/>
  <c r="J62" i="4"/>
  <c r="F62" i="4"/>
  <c r="AF333" i="4"/>
  <c r="AC333" i="4"/>
  <c r="AA333" i="4"/>
  <c r="V333" i="4"/>
  <c r="W333" i="4" s="1"/>
  <c r="S333" i="4"/>
  <c r="O333" i="4"/>
  <c r="L333" i="4"/>
  <c r="J333" i="4"/>
  <c r="F333" i="4"/>
  <c r="AF61" i="4"/>
  <c r="AC61" i="4"/>
  <c r="AA61" i="4"/>
  <c r="V61" i="4"/>
  <c r="W61" i="4" s="1"/>
  <c r="S61" i="4"/>
  <c r="O61" i="4"/>
  <c r="L61" i="4"/>
  <c r="J61" i="4"/>
  <c r="F61" i="4"/>
  <c r="AC169" i="4"/>
  <c r="AA169" i="4"/>
  <c r="V169" i="4"/>
  <c r="W169" i="4" s="1"/>
  <c r="S169" i="4"/>
  <c r="O169" i="4"/>
  <c r="L169" i="4"/>
  <c r="J169" i="4"/>
  <c r="F169" i="4"/>
  <c r="AJ362" i="4"/>
  <c r="AC362" i="4"/>
  <c r="AA362" i="4"/>
  <c r="V362" i="4"/>
  <c r="W362" i="4" s="1"/>
  <c r="S362" i="4"/>
  <c r="O362" i="4"/>
  <c r="L362" i="4"/>
  <c r="J362" i="4"/>
  <c r="F362" i="4"/>
  <c r="AC471" i="4"/>
  <c r="V471" i="4"/>
  <c r="W471" i="4" s="1"/>
  <c r="S471" i="4"/>
  <c r="O471" i="4"/>
  <c r="L471" i="4"/>
  <c r="J471" i="4"/>
  <c r="F471" i="4"/>
  <c r="AC39" i="4"/>
  <c r="AA39" i="4"/>
  <c r="V39" i="4"/>
  <c r="W39" i="4" s="1"/>
  <c r="S39" i="4"/>
  <c r="O39" i="4"/>
  <c r="L39" i="4"/>
  <c r="J39" i="4"/>
  <c r="F39" i="4"/>
  <c r="AF282" i="4"/>
  <c r="AC282" i="4"/>
  <c r="AA282" i="4"/>
  <c r="V282" i="4"/>
  <c r="W282" i="4" s="1"/>
  <c r="S282" i="4"/>
  <c r="O282" i="4"/>
  <c r="L282" i="4"/>
  <c r="J282" i="4"/>
  <c r="F282" i="4"/>
  <c r="AF38" i="4"/>
  <c r="AC38" i="4"/>
  <c r="AA38" i="4"/>
  <c r="V38" i="4"/>
  <c r="W38" i="4" s="1"/>
  <c r="S38" i="4"/>
  <c r="O38" i="4"/>
  <c r="L38" i="4"/>
  <c r="BQ38" i="4" s="1"/>
  <c r="J38" i="4"/>
  <c r="F38" i="4"/>
  <c r="AF332" i="4"/>
  <c r="AC332" i="4"/>
  <c r="AA332" i="4"/>
  <c r="V332" i="4"/>
  <c r="W332" i="4" s="1"/>
  <c r="S332" i="4"/>
  <c r="O332" i="4"/>
  <c r="L332" i="4"/>
  <c r="J332" i="4"/>
  <c r="F332" i="4"/>
  <c r="AF168" i="4"/>
  <c r="AC168" i="4"/>
  <c r="AA168" i="4"/>
  <c r="V168" i="4"/>
  <c r="W168" i="4" s="1"/>
  <c r="S168" i="4"/>
  <c r="O168" i="4"/>
  <c r="L168" i="4"/>
  <c r="J168" i="4"/>
  <c r="F168" i="4"/>
  <c r="AJ281" i="4"/>
  <c r="AF281" i="4"/>
  <c r="AC281" i="4"/>
  <c r="AA281" i="4"/>
  <c r="V281" i="4"/>
  <c r="W281" i="4" s="1"/>
  <c r="S281" i="4"/>
  <c r="O281" i="4"/>
  <c r="L281" i="4"/>
  <c r="BQ281" i="4" s="1"/>
  <c r="J281" i="4"/>
  <c r="F281" i="4"/>
  <c r="AF167" i="4"/>
  <c r="AC167" i="4"/>
  <c r="AA167" i="4"/>
  <c r="V167" i="4"/>
  <c r="W167" i="4" s="1"/>
  <c r="S167" i="4"/>
  <c r="O167" i="4"/>
  <c r="L167" i="4"/>
  <c r="J167" i="4"/>
  <c r="F167" i="4"/>
  <c r="AF225" i="4"/>
  <c r="AC225" i="4"/>
  <c r="AA225" i="4"/>
  <c r="V225" i="4"/>
  <c r="W225" i="4" s="1"/>
  <c r="S225" i="4"/>
  <c r="O225" i="4"/>
  <c r="L225" i="4"/>
  <c r="J225" i="4"/>
  <c r="F225" i="4"/>
  <c r="AF280" i="4"/>
  <c r="AC280" i="4"/>
  <c r="AA280" i="4"/>
  <c r="V280" i="4"/>
  <c r="W280" i="4" s="1"/>
  <c r="S280" i="4"/>
  <c r="O280" i="4"/>
  <c r="L280" i="4"/>
  <c r="J280" i="4"/>
  <c r="F280" i="4"/>
  <c r="AF224" i="4"/>
  <c r="AC224" i="4"/>
  <c r="AA224" i="4"/>
  <c r="V224" i="4"/>
  <c r="W224" i="4" s="1"/>
  <c r="S224" i="4"/>
  <c r="O224" i="4"/>
  <c r="L224" i="4"/>
  <c r="BQ224" i="4" s="1"/>
  <c r="J224" i="4"/>
  <c r="F224" i="4"/>
  <c r="AC89" i="4"/>
  <c r="AA89" i="4"/>
  <c r="V89" i="4"/>
  <c r="W89" i="4" s="1"/>
  <c r="S89" i="4"/>
  <c r="O89" i="4"/>
  <c r="L89" i="4"/>
  <c r="BQ89" i="4" s="1"/>
  <c r="J89" i="4"/>
  <c r="F89" i="4"/>
  <c r="AC331" i="4"/>
  <c r="AA331" i="4"/>
  <c r="V331" i="4"/>
  <c r="W331" i="4" s="1"/>
  <c r="S331" i="4"/>
  <c r="O331" i="4"/>
  <c r="L331" i="4"/>
  <c r="J331" i="4"/>
  <c r="F331" i="4"/>
  <c r="AF361" i="4"/>
  <c r="AC361" i="4"/>
  <c r="AA361" i="4"/>
  <c r="V361" i="4"/>
  <c r="W361" i="4" s="1"/>
  <c r="S361" i="4"/>
  <c r="O361" i="4"/>
  <c r="L361" i="4"/>
  <c r="J361" i="4"/>
  <c r="F361" i="4"/>
  <c r="AC88" i="4"/>
  <c r="AA88" i="4"/>
  <c r="V88" i="4"/>
  <c r="W88" i="4" s="1"/>
  <c r="S88" i="4"/>
  <c r="O88" i="4"/>
  <c r="L88" i="4"/>
  <c r="J88" i="4"/>
  <c r="F88" i="4"/>
  <c r="AF166" i="4"/>
  <c r="AC166" i="4"/>
  <c r="AA166" i="4"/>
  <c r="V166" i="4"/>
  <c r="W166" i="4" s="1"/>
  <c r="S166" i="4"/>
  <c r="O166" i="4"/>
  <c r="L166" i="4"/>
  <c r="J166" i="4"/>
  <c r="F166" i="4"/>
  <c r="AF397" i="4"/>
  <c r="AC397" i="4"/>
  <c r="AA397" i="4"/>
  <c r="V397" i="4"/>
  <c r="W397" i="4" s="1"/>
  <c r="S397" i="4"/>
  <c r="O397" i="4"/>
  <c r="L397" i="4"/>
  <c r="J397" i="4"/>
  <c r="F397" i="4"/>
  <c r="AF165" i="4"/>
  <c r="AC165" i="4"/>
  <c r="AA165" i="4"/>
  <c r="V165" i="4"/>
  <c r="W165" i="4" s="1"/>
  <c r="S165" i="4"/>
  <c r="O165" i="4"/>
  <c r="L165" i="4"/>
  <c r="J165" i="4"/>
  <c r="F165" i="4"/>
  <c r="AF330" i="4"/>
  <c r="AC330" i="4"/>
  <c r="AA330" i="4"/>
  <c r="V330" i="4"/>
  <c r="W330" i="4" s="1"/>
  <c r="S330" i="4"/>
  <c r="O330" i="4"/>
  <c r="L330" i="4"/>
  <c r="J330" i="4"/>
  <c r="F330" i="4"/>
  <c r="AF329" i="4"/>
  <c r="AC329" i="4"/>
  <c r="AA329" i="4"/>
  <c r="V329" i="4"/>
  <c r="W329" i="4" s="1"/>
  <c r="S329" i="4"/>
  <c r="O329" i="4"/>
  <c r="L329" i="4"/>
  <c r="J329" i="4"/>
  <c r="F329" i="4"/>
  <c r="AJ279" i="4"/>
  <c r="AC279" i="4"/>
  <c r="AA279" i="4"/>
  <c r="V279" i="4"/>
  <c r="W279" i="4" s="1"/>
  <c r="S279" i="4"/>
  <c r="O279" i="4"/>
  <c r="L279" i="4"/>
  <c r="J279" i="4"/>
  <c r="F279" i="4"/>
  <c r="AF396" i="4"/>
  <c r="AC396" i="4"/>
  <c r="AA396" i="4"/>
  <c r="V396" i="4"/>
  <c r="W396" i="4" s="1"/>
  <c r="S396" i="4"/>
  <c r="O396" i="4"/>
  <c r="L396" i="4"/>
  <c r="J396" i="4"/>
  <c r="F396" i="4"/>
  <c r="AF278" i="4"/>
  <c r="AC278" i="4"/>
  <c r="AA278" i="4"/>
  <c r="V278" i="4"/>
  <c r="W278" i="4" s="1"/>
  <c r="S278" i="4"/>
  <c r="O278" i="4"/>
  <c r="L278" i="4"/>
  <c r="J278" i="4"/>
  <c r="F278" i="4"/>
  <c r="AF223" i="4"/>
  <c r="AC223" i="4"/>
  <c r="AA223" i="4"/>
  <c r="V223" i="4"/>
  <c r="W223" i="4" s="1"/>
  <c r="S223" i="4"/>
  <c r="O223" i="4"/>
  <c r="L223" i="4"/>
  <c r="J223" i="4"/>
  <c r="F223" i="4"/>
  <c r="AJ277" i="4"/>
  <c r="AC277" i="4"/>
  <c r="AA277" i="4"/>
  <c r="V277" i="4"/>
  <c r="W277" i="4" s="1"/>
  <c r="S277" i="4"/>
  <c r="O277" i="4"/>
  <c r="L277" i="4"/>
  <c r="J277" i="4"/>
  <c r="F277" i="4"/>
  <c r="AF328" i="4"/>
  <c r="AC328" i="4"/>
  <c r="AA328" i="4"/>
  <c r="V328" i="4"/>
  <c r="W328" i="4" s="1"/>
  <c r="S328" i="4"/>
  <c r="O328" i="4"/>
  <c r="L328" i="4"/>
  <c r="J328" i="4"/>
  <c r="F328" i="4"/>
  <c r="AF222" i="4"/>
  <c r="AC222" i="4"/>
  <c r="AA222" i="4"/>
  <c r="V222" i="4"/>
  <c r="W222" i="4" s="1"/>
  <c r="S222" i="4"/>
  <c r="O222" i="4"/>
  <c r="L222" i="4"/>
  <c r="J222" i="4"/>
  <c r="F222" i="4"/>
  <c r="AJ221" i="4"/>
  <c r="AF221" i="4"/>
  <c r="AC221" i="4"/>
  <c r="AA221" i="4"/>
  <c r="V221" i="4"/>
  <c r="W221" i="4" s="1"/>
  <c r="S221" i="4"/>
  <c r="O221" i="4"/>
  <c r="L221" i="4"/>
  <c r="J221" i="4"/>
  <c r="F221" i="4"/>
  <c r="AF276" i="4"/>
  <c r="AC276" i="4"/>
  <c r="AA276" i="4"/>
  <c r="V276" i="4"/>
  <c r="W276" i="4" s="1"/>
  <c r="S276" i="4"/>
  <c r="O276" i="4"/>
  <c r="L276" i="4"/>
  <c r="J276" i="4"/>
  <c r="F276" i="4"/>
  <c r="AC442" i="4"/>
  <c r="AA442" i="4"/>
  <c r="V442" i="4"/>
  <c r="W442" i="4" s="1"/>
  <c r="S442" i="4"/>
  <c r="O442" i="4"/>
  <c r="L442" i="4"/>
  <c r="J442" i="4"/>
  <c r="F442" i="4"/>
  <c r="AF360" i="4"/>
  <c r="AC360" i="4"/>
  <c r="AA360" i="4"/>
  <c r="V360" i="4"/>
  <c r="W360" i="4" s="1"/>
  <c r="S360" i="4"/>
  <c r="O360" i="4"/>
  <c r="L360" i="4"/>
  <c r="J360" i="4"/>
  <c r="F360" i="4"/>
  <c r="AF359" i="4"/>
  <c r="AC359" i="4"/>
  <c r="AA359" i="4"/>
  <c r="V359" i="4"/>
  <c r="W359" i="4" s="1"/>
  <c r="S359" i="4"/>
  <c r="O359" i="4"/>
  <c r="L359" i="4"/>
  <c r="J359" i="4"/>
  <c r="F359" i="4"/>
  <c r="AC423" i="4"/>
  <c r="AA423" i="4"/>
  <c r="V423" i="4"/>
  <c r="W423" i="4" s="1"/>
  <c r="S423" i="4"/>
  <c r="O423" i="4"/>
  <c r="L423" i="4"/>
  <c r="J423" i="4"/>
  <c r="F423" i="4"/>
  <c r="AF164" i="4"/>
  <c r="AC164" i="4"/>
  <c r="AA164" i="4"/>
  <c r="V164" i="4"/>
  <c r="W164" i="4" s="1"/>
  <c r="S164" i="4"/>
  <c r="O164" i="4"/>
  <c r="L164" i="4"/>
  <c r="J164" i="4"/>
  <c r="F164" i="4"/>
  <c r="AC358" i="4"/>
  <c r="AA358" i="4"/>
  <c r="V358" i="4"/>
  <c r="W358" i="4" s="1"/>
  <c r="S358" i="4"/>
  <c r="O358" i="4"/>
  <c r="L358" i="4"/>
  <c r="J358" i="4"/>
  <c r="F358" i="4"/>
  <c r="AF163" i="4"/>
  <c r="AC163" i="4"/>
  <c r="AA163" i="4"/>
  <c r="V163" i="4"/>
  <c r="W163" i="4" s="1"/>
  <c r="S163" i="4"/>
  <c r="O163" i="4"/>
  <c r="L163" i="4"/>
  <c r="BQ163" i="4" s="1"/>
  <c r="J163" i="4"/>
  <c r="F163" i="4"/>
  <c r="AF220" i="4"/>
  <c r="AC220" i="4"/>
  <c r="AA220" i="4"/>
  <c r="V220" i="4"/>
  <c r="W220" i="4" s="1"/>
  <c r="S220" i="4"/>
  <c r="O220" i="4"/>
  <c r="L220" i="4"/>
  <c r="J220" i="4"/>
  <c r="F220" i="4"/>
  <c r="AC441" i="4"/>
  <c r="AA441" i="4"/>
  <c r="V441" i="4"/>
  <c r="W441" i="4" s="1"/>
  <c r="S441" i="4"/>
  <c r="O441" i="4"/>
  <c r="L441" i="4"/>
  <c r="J441" i="4"/>
  <c r="F441" i="4"/>
  <c r="AF275" i="4"/>
  <c r="AC275" i="4"/>
  <c r="AA275" i="4"/>
  <c r="V275" i="4"/>
  <c r="W275" i="4" s="1"/>
  <c r="S275" i="4"/>
  <c r="O275" i="4"/>
  <c r="L275" i="4"/>
  <c r="J275" i="4"/>
  <c r="F275" i="4"/>
  <c r="AJ422" i="4"/>
  <c r="AF422" i="4"/>
  <c r="AC422" i="4"/>
  <c r="AA422" i="4"/>
  <c r="V422" i="4"/>
  <c r="W422" i="4" s="1"/>
  <c r="S422" i="4"/>
  <c r="O422" i="4"/>
  <c r="L422" i="4"/>
  <c r="BQ422" i="4" s="1"/>
  <c r="J422" i="4"/>
  <c r="F422" i="4"/>
  <c r="AC357" i="4"/>
  <c r="AA357" i="4"/>
  <c r="V357" i="4"/>
  <c r="W357" i="4" s="1"/>
  <c r="S357" i="4"/>
  <c r="O357" i="4"/>
  <c r="L357" i="4"/>
  <c r="J357" i="4"/>
  <c r="F357" i="4"/>
  <c r="AC440" i="4"/>
  <c r="AA440" i="4"/>
  <c r="V440" i="4"/>
  <c r="W440" i="4" s="1"/>
  <c r="S440" i="4"/>
  <c r="O440" i="4"/>
  <c r="L440" i="4"/>
  <c r="J440" i="4"/>
  <c r="F440" i="4"/>
  <c r="AF219" i="4"/>
  <c r="AC219" i="4"/>
  <c r="AA219" i="4"/>
  <c r="V219" i="4"/>
  <c r="W219" i="4" s="1"/>
  <c r="S219" i="4"/>
  <c r="O219" i="4"/>
  <c r="L219" i="4"/>
  <c r="J219" i="4"/>
  <c r="F219" i="4"/>
  <c r="AC439" i="4"/>
  <c r="AA439" i="4"/>
  <c r="V439" i="4"/>
  <c r="W439" i="4" s="1"/>
  <c r="S439" i="4"/>
  <c r="O439" i="4"/>
  <c r="L439" i="4"/>
  <c r="J439" i="4"/>
  <c r="F439" i="4"/>
  <c r="AF395" i="4"/>
  <c r="AC395" i="4"/>
  <c r="AA395" i="4"/>
  <c r="V395" i="4"/>
  <c r="W395" i="4" s="1"/>
  <c r="S395" i="4"/>
  <c r="O395" i="4"/>
  <c r="L395" i="4"/>
  <c r="J395" i="4"/>
  <c r="F395" i="4"/>
  <c r="AJ115" i="4"/>
  <c r="AF115" i="4"/>
  <c r="AC115" i="4"/>
  <c r="AA115" i="4"/>
  <c r="V115" i="4"/>
  <c r="W115" i="4" s="1"/>
  <c r="S115" i="4"/>
  <c r="O115" i="4"/>
  <c r="L115" i="4"/>
  <c r="J115" i="4"/>
  <c r="F115" i="4"/>
  <c r="AF327" i="4"/>
  <c r="AC327" i="4"/>
  <c r="AA327" i="4"/>
  <c r="V327" i="4"/>
  <c r="W327" i="4" s="1"/>
  <c r="S327" i="4"/>
  <c r="O327" i="4"/>
  <c r="L327" i="4"/>
  <c r="J327" i="4"/>
  <c r="F327" i="4"/>
  <c r="AF218" i="4"/>
  <c r="AC218" i="4"/>
  <c r="AA218" i="4"/>
  <c r="V218" i="4"/>
  <c r="W218" i="4" s="1"/>
  <c r="S218" i="4"/>
  <c r="O218" i="4"/>
  <c r="L218" i="4"/>
  <c r="J218" i="4"/>
  <c r="F218" i="4"/>
  <c r="AC356" i="4"/>
  <c r="AA356" i="4"/>
  <c r="V356" i="4"/>
  <c r="W356" i="4" s="1"/>
  <c r="S356" i="4"/>
  <c r="O356" i="4"/>
  <c r="L356" i="4"/>
  <c r="J356" i="4"/>
  <c r="F356" i="4"/>
  <c r="AF274" i="4"/>
  <c r="AC274" i="4"/>
  <c r="AA274" i="4"/>
  <c r="V274" i="4"/>
  <c r="W274" i="4" s="1"/>
  <c r="S274" i="4"/>
  <c r="O274" i="4"/>
  <c r="L274" i="4"/>
  <c r="J274" i="4"/>
  <c r="F274" i="4"/>
  <c r="AF217" i="4"/>
  <c r="AC217" i="4"/>
  <c r="AA217" i="4"/>
  <c r="V217" i="4"/>
  <c r="W217" i="4" s="1"/>
  <c r="S217" i="4"/>
  <c r="O217" i="4"/>
  <c r="L217" i="4"/>
  <c r="BQ217" i="4" s="1"/>
  <c r="J217" i="4"/>
  <c r="F217" i="4"/>
  <c r="AC394" i="4"/>
  <c r="AA394" i="4"/>
  <c r="V394" i="4"/>
  <c r="W394" i="4" s="1"/>
  <c r="S394" i="4"/>
  <c r="O394" i="4"/>
  <c r="L394" i="4"/>
  <c r="BQ394" i="4" s="1"/>
  <c r="J394" i="4"/>
  <c r="F394" i="4"/>
  <c r="AC513" i="4"/>
  <c r="V513" i="4"/>
  <c r="L513" i="4"/>
  <c r="J513" i="4"/>
  <c r="F513" i="4"/>
  <c r="AJ114" i="4"/>
  <c r="AF114" i="4"/>
  <c r="AC114" i="4"/>
  <c r="AA114" i="4"/>
  <c r="V114" i="4"/>
  <c r="W114" i="4" s="1"/>
  <c r="S114" i="4"/>
  <c r="O114" i="4"/>
  <c r="L114" i="4"/>
  <c r="J114" i="4"/>
  <c r="F114" i="4"/>
  <c r="AC113" i="4"/>
  <c r="AA113" i="4"/>
  <c r="V113" i="4"/>
  <c r="W113" i="4" s="1"/>
  <c r="S113" i="4"/>
  <c r="O113" i="4"/>
  <c r="L113" i="4"/>
  <c r="J113" i="4"/>
  <c r="F113" i="4"/>
  <c r="AC216" i="4"/>
  <c r="AA216" i="4"/>
  <c r="V216" i="4"/>
  <c r="W216" i="4" s="1"/>
  <c r="S216" i="4"/>
  <c r="O216" i="4"/>
  <c r="L216" i="4"/>
  <c r="J216" i="4"/>
  <c r="F216" i="4"/>
  <c r="AC489" i="4"/>
  <c r="V489" i="4"/>
  <c r="L489" i="4"/>
  <c r="J489" i="4"/>
  <c r="F489" i="4"/>
  <c r="AF60" i="4"/>
  <c r="AC60" i="4"/>
  <c r="AA60" i="4"/>
  <c r="V60" i="4"/>
  <c r="W60" i="4" s="1"/>
  <c r="S60" i="4"/>
  <c r="O60" i="4"/>
  <c r="L60" i="4"/>
  <c r="J60" i="4"/>
  <c r="F60" i="4"/>
  <c r="AF87" i="4"/>
  <c r="AC87" i="4"/>
  <c r="AA87" i="4"/>
  <c r="V87" i="4"/>
  <c r="W87" i="4" s="1"/>
  <c r="S87" i="4"/>
  <c r="O87" i="4"/>
  <c r="L87" i="4"/>
  <c r="J87" i="4"/>
  <c r="F87" i="4"/>
  <c r="AF112" i="4"/>
  <c r="AC112" i="4"/>
  <c r="AA112" i="4"/>
  <c r="V112" i="4"/>
  <c r="W112" i="4" s="1"/>
  <c r="S112" i="4"/>
  <c r="O112" i="4"/>
  <c r="L112" i="4"/>
  <c r="J112" i="4"/>
  <c r="F112" i="4"/>
  <c r="AF86" i="4"/>
  <c r="AC86" i="4"/>
  <c r="AA86" i="4"/>
  <c r="V86" i="4"/>
  <c r="W86" i="4" s="1"/>
  <c r="S86" i="4"/>
  <c r="O86" i="4"/>
  <c r="L86" i="4"/>
  <c r="J86" i="4"/>
  <c r="F86" i="4"/>
  <c r="AF215" i="4"/>
  <c r="AC215" i="4"/>
  <c r="AA215" i="4"/>
  <c r="V215" i="4"/>
  <c r="W215" i="4" s="1"/>
  <c r="S215" i="4"/>
  <c r="O215" i="4"/>
  <c r="L215" i="4"/>
  <c r="J215" i="4"/>
  <c r="F215" i="4"/>
  <c r="AF85" i="4"/>
  <c r="AC85" i="4"/>
  <c r="AA85" i="4"/>
  <c r="V85" i="4"/>
  <c r="W85" i="4" s="1"/>
  <c r="S85" i="4"/>
  <c r="O85" i="4"/>
  <c r="L85" i="4"/>
  <c r="J85" i="4"/>
  <c r="F85" i="4"/>
  <c r="AF84" i="4"/>
  <c r="AC84" i="4"/>
  <c r="AA84" i="4"/>
  <c r="V84" i="4"/>
  <c r="W84" i="4" s="1"/>
  <c r="S84" i="4"/>
  <c r="O84" i="4"/>
  <c r="L84" i="4"/>
  <c r="J84" i="4"/>
  <c r="F84" i="4"/>
  <c r="AF83" i="4"/>
  <c r="AC83" i="4"/>
  <c r="AA83" i="4"/>
  <c r="V83" i="4"/>
  <c r="W83" i="4" s="1"/>
  <c r="S83" i="4"/>
  <c r="O83" i="4"/>
  <c r="L83" i="4"/>
  <c r="J83" i="4"/>
  <c r="F83" i="4"/>
  <c r="AF273" i="4"/>
  <c r="AC273" i="4"/>
  <c r="AA273" i="4"/>
  <c r="V273" i="4"/>
  <c r="W273" i="4" s="1"/>
  <c r="S273" i="4"/>
  <c r="O273" i="4"/>
  <c r="L273" i="4"/>
  <c r="J273" i="4"/>
  <c r="F273" i="4"/>
  <c r="AF421" i="4"/>
  <c r="AC421" i="4"/>
  <c r="AA421" i="4"/>
  <c r="V421" i="4"/>
  <c r="W421" i="4" s="1"/>
  <c r="S421" i="4"/>
  <c r="O421" i="4"/>
  <c r="L421" i="4"/>
  <c r="J421" i="4"/>
  <c r="F421" i="4"/>
  <c r="AC531" i="4"/>
  <c r="V531" i="4"/>
  <c r="L531" i="4"/>
  <c r="J531" i="4"/>
  <c r="F531" i="4"/>
  <c r="AF82" i="4"/>
  <c r="AC82" i="4"/>
  <c r="AA82" i="4"/>
  <c r="V82" i="4"/>
  <c r="W82" i="4" s="1"/>
  <c r="S82" i="4"/>
  <c r="O82" i="4"/>
  <c r="L82" i="4"/>
  <c r="J82" i="4"/>
  <c r="F82" i="4"/>
  <c r="AF59" i="4"/>
  <c r="AC59" i="4"/>
  <c r="AA59" i="4"/>
  <c r="V59" i="4"/>
  <c r="W59" i="4" s="1"/>
  <c r="S59" i="4"/>
  <c r="O59" i="4"/>
  <c r="L59" i="4"/>
  <c r="J59" i="4"/>
  <c r="F59" i="4"/>
  <c r="AC81" i="4"/>
  <c r="AA81" i="4"/>
  <c r="V81" i="4"/>
  <c r="W81" i="4" s="1"/>
  <c r="S81" i="4"/>
  <c r="O81" i="4"/>
  <c r="L81" i="4"/>
  <c r="J81" i="4"/>
  <c r="F81" i="4"/>
  <c r="AC512" i="4"/>
  <c r="V512" i="4"/>
  <c r="L512" i="4"/>
  <c r="J512" i="4"/>
  <c r="F512" i="4"/>
  <c r="AF355" i="4"/>
  <c r="AC355" i="4"/>
  <c r="AA355" i="4"/>
  <c r="V355" i="4"/>
  <c r="W355" i="4" s="1"/>
  <c r="S355" i="4"/>
  <c r="O355" i="4"/>
  <c r="L355" i="4"/>
  <c r="J355" i="4"/>
  <c r="F355" i="4"/>
  <c r="AF58" i="4"/>
  <c r="AC58" i="4"/>
  <c r="AA58" i="4"/>
  <c r="V58" i="4"/>
  <c r="W58" i="4" s="1"/>
  <c r="S58" i="4"/>
  <c r="O58" i="4"/>
  <c r="L58" i="4"/>
  <c r="J58" i="4"/>
  <c r="F58" i="4"/>
  <c r="AF393" i="4"/>
  <c r="AC393" i="4"/>
  <c r="AA393" i="4"/>
  <c r="V393" i="4"/>
  <c r="W393" i="4" s="1"/>
  <c r="S393" i="4"/>
  <c r="O393" i="4"/>
  <c r="L393" i="4"/>
  <c r="J393" i="4"/>
  <c r="F393" i="4"/>
  <c r="AC57" i="4"/>
  <c r="AA57" i="4"/>
  <c r="V57" i="4"/>
  <c r="W57" i="4" s="1"/>
  <c r="S57" i="4"/>
  <c r="O57" i="4"/>
  <c r="L57" i="4"/>
  <c r="J57" i="4"/>
  <c r="F57" i="4"/>
  <c r="AF56" i="4"/>
  <c r="AC56" i="4"/>
  <c r="AA56" i="4"/>
  <c r="V56" i="4"/>
  <c r="W56" i="4" s="1"/>
  <c r="S56" i="4"/>
  <c r="O56" i="4"/>
  <c r="L56" i="4"/>
  <c r="J56" i="4"/>
  <c r="F56" i="4"/>
  <c r="AF111" i="4"/>
  <c r="AC111" i="4"/>
  <c r="AA111" i="4"/>
  <c r="V111" i="4"/>
  <c r="W111" i="4" s="1"/>
  <c r="S111" i="4"/>
  <c r="O111" i="4"/>
  <c r="L111" i="4"/>
  <c r="J111" i="4"/>
  <c r="F111" i="4"/>
  <c r="AF15" i="4"/>
  <c r="AC15" i="4"/>
  <c r="AA15" i="4"/>
  <c r="V15" i="4"/>
  <c r="W15" i="4" s="1"/>
  <c r="S15" i="4"/>
  <c r="O15" i="4"/>
  <c r="L15" i="4"/>
  <c r="BQ15" i="4" s="1"/>
  <c r="J15" i="4"/>
  <c r="F15" i="4"/>
  <c r="AF37" i="4"/>
  <c r="AC37" i="4"/>
  <c r="AA37" i="4"/>
  <c r="V37" i="4"/>
  <c r="W37" i="4" s="1"/>
  <c r="S37" i="4"/>
  <c r="O37" i="4"/>
  <c r="L37" i="4"/>
  <c r="J37" i="4"/>
  <c r="F37" i="4"/>
  <c r="AF36" i="4"/>
  <c r="AC36" i="4"/>
  <c r="AA36" i="4"/>
  <c r="V36" i="4"/>
  <c r="W36" i="4" s="1"/>
  <c r="S36" i="4"/>
  <c r="O36" i="4"/>
  <c r="L36" i="4"/>
  <c r="J36" i="4"/>
  <c r="F36" i="4"/>
  <c r="AC80" i="4"/>
  <c r="AA80" i="4"/>
  <c r="V80" i="4"/>
  <c r="W80" i="4" s="1"/>
  <c r="S80" i="4"/>
  <c r="O80" i="4"/>
  <c r="L80" i="4"/>
  <c r="J80" i="4"/>
  <c r="F80" i="4"/>
  <c r="AF461" i="4"/>
  <c r="AC461" i="4"/>
  <c r="AA461" i="4"/>
  <c r="V461" i="4"/>
  <c r="W461" i="4" s="1"/>
  <c r="S461" i="4"/>
  <c r="O461" i="4"/>
  <c r="L461" i="4"/>
  <c r="J461" i="4"/>
  <c r="F461" i="4"/>
  <c r="AF326" i="4"/>
  <c r="AC326" i="4"/>
  <c r="AA326" i="4"/>
  <c r="V326" i="4"/>
  <c r="W326" i="4" s="1"/>
  <c r="S326" i="4"/>
  <c r="O326" i="4"/>
  <c r="L326" i="4"/>
  <c r="BQ326" i="4" s="1"/>
  <c r="J326" i="4"/>
  <c r="F326" i="4"/>
  <c r="AC214" i="4"/>
  <c r="AA214" i="4"/>
  <c r="V214" i="4"/>
  <c r="W214" i="4" s="1"/>
  <c r="S214" i="4"/>
  <c r="O214" i="4"/>
  <c r="L214" i="4"/>
  <c r="J214" i="4"/>
  <c r="F214" i="4"/>
  <c r="AF272" i="4"/>
  <c r="AC272" i="4"/>
  <c r="AA272" i="4"/>
  <c r="V272" i="4"/>
  <c r="W272" i="4" s="1"/>
  <c r="S272" i="4"/>
  <c r="O272" i="4"/>
  <c r="L272" i="4"/>
  <c r="J272" i="4"/>
  <c r="F272" i="4"/>
  <c r="AF271" i="4"/>
  <c r="AC271" i="4"/>
  <c r="AA271" i="4"/>
  <c r="V271" i="4"/>
  <c r="W271" i="4" s="1"/>
  <c r="S271" i="4"/>
  <c r="O271" i="4"/>
  <c r="L271" i="4"/>
  <c r="J271" i="4"/>
  <c r="F271" i="4"/>
  <c r="AF270" i="4"/>
  <c r="AC270" i="4"/>
  <c r="AA270" i="4"/>
  <c r="V270" i="4"/>
  <c r="W270" i="4" s="1"/>
  <c r="S270" i="4"/>
  <c r="O270" i="4"/>
  <c r="L270" i="4"/>
  <c r="J270" i="4"/>
  <c r="F270" i="4"/>
  <c r="AC162" i="4"/>
  <c r="AA162" i="4"/>
  <c r="V162" i="4"/>
  <c r="W162" i="4" s="1"/>
  <c r="S162" i="4"/>
  <c r="O162" i="4"/>
  <c r="L162" i="4"/>
  <c r="J162" i="4"/>
  <c r="F162" i="4"/>
  <c r="AF213" i="4"/>
  <c r="AC213" i="4"/>
  <c r="AA213" i="4"/>
  <c r="V213" i="4"/>
  <c r="W213" i="4" s="1"/>
  <c r="S213" i="4"/>
  <c r="O213" i="4"/>
  <c r="L213" i="4"/>
  <c r="J213" i="4"/>
  <c r="F213" i="4"/>
  <c r="AF35" i="4"/>
  <c r="AC35" i="4"/>
  <c r="AA35" i="4"/>
  <c r="V35" i="4"/>
  <c r="W35" i="4" s="1"/>
  <c r="S35" i="4"/>
  <c r="O35" i="4"/>
  <c r="L35" i="4"/>
  <c r="J35" i="4"/>
  <c r="F35" i="4"/>
  <c r="AF212" i="4"/>
  <c r="AC212" i="4"/>
  <c r="AA212" i="4"/>
  <c r="V212" i="4"/>
  <c r="W212" i="4" s="1"/>
  <c r="S212" i="4"/>
  <c r="O212" i="4"/>
  <c r="L212" i="4"/>
  <c r="J212" i="4"/>
  <c r="F212" i="4"/>
  <c r="AC354" i="4"/>
  <c r="AA354" i="4"/>
  <c r="V354" i="4"/>
  <c r="W354" i="4" s="1"/>
  <c r="S354" i="4"/>
  <c r="O354" i="4"/>
  <c r="L354" i="4"/>
  <c r="J354" i="4"/>
  <c r="F354" i="4"/>
  <c r="AF161" i="4"/>
  <c r="AC161" i="4"/>
  <c r="AA161" i="4"/>
  <c r="V161" i="4"/>
  <c r="W161" i="4" s="1"/>
  <c r="S161" i="4"/>
  <c r="O161" i="4"/>
  <c r="L161" i="4"/>
  <c r="J161" i="4"/>
  <c r="F161" i="4"/>
  <c r="AF160" i="4"/>
  <c r="AC160" i="4"/>
  <c r="AA160" i="4"/>
  <c r="V160" i="4"/>
  <c r="W160" i="4" s="1"/>
  <c r="S160" i="4"/>
  <c r="O160" i="4"/>
  <c r="L160" i="4"/>
  <c r="BQ160" i="4" s="1"/>
  <c r="J160" i="4"/>
  <c r="F160" i="4"/>
  <c r="AF325" i="4"/>
  <c r="AC325" i="4"/>
  <c r="AA325" i="4"/>
  <c r="V325" i="4"/>
  <c r="W325" i="4" s="1"/>
  <c r="S325" i="4"/>
  <c r="O325" i="4"/>
  <c r="L325" i="4"/>
  <c r="J325" i="4"/>
  <c r="F325" i="4"/>
  <c r="AF211" i="4"/>
  <c r="AC211" i="4"/>
  <c r="AA211" i="4"/>
  <c r="V211" i="4"/>
  <c r="W211" i="4" s="1"/>
  <c r="S211" i="4"/>
  <c r="O211" i="4"/>
  <c r="L211" i="4"/>
  <c r="J211" i="4"/>
  <c r="F211" i="4"/>
  <c r="AF79" i="4"/>
  <c r="AC79" i="4"/>
  <c r="AA79" i="4"/>
  <c r="V79" i="4"/>
  <c r="W79" i="4" s="1"/>
  <c r="S79" i="4"/>
  <c r="O79" i="4"/>
  <c r="L79" i="4"/>
  <c r="J79" i="4"/>
  <c r="F79" i="4"/>
  <c r="AF110" i="4"/>
  <c r="AC110" i="4"/>
  <c r="AA110" i="4"/>
  <c r="V110" i="4"/>
  <c r="W110" i="4" s="1"/>
  <c r="S110" i="4"/>
  <c r="O110" i="4"/>
  <c r="L110" i="4"/>
  <c r="BQ110" i="4" s="1"/>
  <c r="J110" i="4"/>
  <c r="F110" i="4"/>
  <c r="AF210" i="4"/>
  <c r="AC210" i="4"/>
  <c r="AA210" i="4"/>
  <c r="V210" i="4"/>
  <c r="W210" i="4" s="1"/>
  <c r="S210" i="4"/>
  <c r="O210" i="4"/>
  <c r="L210" i="4"/>
  <c r="J210" i="4"/>
  <c r="F210" i="4"/>
  <c r="AC353" i="4"/>
  <c r="AA353" i="4"/>
  <c r="V353" i="4"/>
  <c r="W353" i="4" s="1"/>
  <c r="S353" i="4"/>
  <c r="O353" i="4"/>
  <c r="L353" i="4"/>
  <c r="J353" i="4"/>
  <c r="F353" i="4"/>
  <c r="AF269" i="4"/>
  <c r="AC269" i="4"/>
  <c r="AA269" i="4"/>
  <c r="V269" i="4"/>
  <c r="W269" i="4" s="1"/>
  <c r="S269" i="4"/>
  <c r="O269" i="4"/>
  <c r="L269" i="4"/>
  <c r="J269" i="4"/>
  <c r="F269" i="4"/>
  <c r="AF109" i="4"/>
  <c r="AC109" i="4"/>
  <c r="AA109" i="4"/>
  <c r="V109" i="4"/>
  <c r="W109" i="4" s="1"/>
  <c r="S109" i="4"/>
  <c r="O109" i="4"/>
  <c r="L109" i="4"/>
  <c r="J109" i="4"/>
  <c r="F109" i="4"/>
  <c r="AF324" i="4"/>
  <c r="AC324" i="4"/>
  <c r="AA324" i="4"/>
  <c r="V324" i="4"/>
  <c r="W324" i="4" s="1"/>
  <c r="S324" i="4"/>
  <c r="O324" i="4"/>
  <c r="L324" i="4"/>
  <c r="BQ324" i="4" s="1"/>
  <c r="J324" i="4"/>
  <c r="F324" i="4"/>
  <c r="AF159" i="4"/>
  <c r="AC159" i="4"/>
  <c r="AA159" i="4"/>
  <c r="V159" i="4"/>
  <c r="W159" i="4" s="1"/>
  <c r="S159" i="4"/>
  <c r="O159" i="4"/>
  <c r="L159" i="4"/>
  <c r="J159" i="4"/>
  <c r="F159" i="4"/>
  <c r="AF420" i="4"/>
  <c r="AC420" i="4"/>
  <c r="AA420" i="4"/>
  <c r="V420" i="4"/>
  <c r="W420" i="4" s="1"/>
  <c r="S420" i="4"/>
  <c r="O420" i="4"/>
  <c r="L420" i="4"/>
  <c r="J420" i="4"/>
  <c r="F420" i="4"/>
  <c r="AF419" i="4"/>
  <c r="AC419" i="4"/>
  <c r="AA419" i="4"/>
  <c r="V419" i="4"/>
  <c r="W419" i="4" s="1"/>
  <c r="S419" i="4"/>
  <c r="O419" i="4"/>
  <c r="L419" i="4"/>
  <c r="J419" i="4"/>
  <c r="F419" i="4"/>
  <c r="AF323" i="4"/>
  <c r="AC323" i="4"/>
  <c r="AA323" i="4"/>
  <c r="V323" i="4"/>
  <c r="W323" i="4" s="1"/>
  <c r="S323" i="4"/>
  <c r="O323" i="4"/>
  <c r="L323" i="4"/>
  <c r="BQ323" i="4" s="1"/>
  <c r="J323" i="4"/>
  <c r="F323" i="4"/>
  <c r="AF34" i="4"/>
  <c r="AC34" i="4"/>
  <c r="AA34" i="4"/>
  <c r="V34" i="4"/>
  <c r="W34" i="4" s="1"/>
  <c r="S34" i="4"/>
  <c r="O34" i="4"/>
  <c r="L34" i="4"/>
  <c r="J34" i="4"/>
  <c r="F34" i="4"/>
  <c r="AF78" i="4"/>
  <c r="AC78" i="4"/>
  <c r="AA78" i="4"/>
  <c r="V78" i="4"/>
  <c r="W78" i="4" s="1"/>
  <c r="S78" i="4"/>
  <c r="O78" i="4"/>
  <c r="L78" i="4"/>
  <c r="J78" i="4"/>
  <c r="F78" i="4"/>
  <c r="AF209" i="4"/>
  <c r="AC209" i="4"/>
  <c r="AA209" i="4"/>
  <c r="V209" i="4"/>
  <c r="W209" i="4" s="1"/>
  <c r="S209" i="4"/>
  <c r="O209" i="4"/>
  <c r="L209" i="4"/>
  <c r="J209" i="4"/>
  <c r="F209" i="4"/>
  <c r="AJ268" i="4"/>
  <c r="AF268" i="4"/>
  <c r="AC268" i="4"/>
  <c r="AA268" i="4"/>
  <c r="V268" i="4"/>
  <c r="W268" i="4" s="1"/>
  <c r="S268" i="4"/>
  <c r="O268" i="4"/>
  <c r="L268" i="4"/>
  <c r="J268" i="4"/>
  <c r="F268" i="4"/>
  <c r="AF77" i="4"/>
  <c r="AC77" i="4"/>
  <c r="AA77" i="4"/>
  <c r="V77" i="4"/>
  <c r="W77" i="4" s="1"/>
  <c r="S77" i="4"/>
  <c r="O77" i="4"/>
  <c r="L77" i="4"/>
  <c r="J77" i="4"/>
  <c r="F77" i="4"/>
  <c r="AF267" i="4"/>
  <c r="AC267" i="4"/>
  <c r="AA267" i="4"/>
  <c r="V267" i="4"/>
  <c r="W267" i="4" s="1"/>
  <c r="S267" i="4"/>
  <c r="O267" i="4"/>
  <c r="L267" i="4"/>
  <c r="J267" i="4"/>
  <c r="F267" i="4"/>
  <c r="AC352" i="4"/>
  <c r="AA352" i="4"/>
  <c r="V352" i="4"/>
  <c r="W352" i="4" s="1"/>
  <c r="S352" i="4"/>
  <c r="O352" i="4"/>
  <c r="L352" i="4"/>
  <c r="J352" i="4"/>
  <c r="F352" i="4"/>
  <c r="AJ158" i="4"/>
  <c r="AF158" i="4"/>
  <c r="AC158" i="4"/>
  <c r="AA158" i="4"/>
  <c r="V158" i="4"/>
  <c r="W158" i="4" s="1"/>
  <c r="S158" i="4"/>
  <c r="O158" i="4"/>
  <c r="L158" i="4"/>
  <c r="J158" i="4"/>
  <c r="F158" i="4"/>
  <c r="AF108" i="4"/>
  <c r="AC108" i="4"/>
  <c r="AA108" i="4"/>
  <c r="V108" i="4"/>
  <c r="W108" i="4" s="1"/>
  <c r="S108" i="4"/>
  <c r="O108" i="4"/>
  <c r="L108" i="4"/>
  <c r="J108" i="4"/>
  <c r="F108" i="4"/>
  <c r="AJ266" i="4"/>
  <c r="AC266" i="4"/>
  <c r="AA266" i="4"/>
  <c r="V266" i="4"/>
  <c r="W266" i="4" s="1"/>
  <c r="S266" i="4"/>
  <c r="O266" i="4"/>
  <c r="L266" i="4"/>
  <c r="J266" i="4"/>
  <c r="F266" i="4"/>
  <c r="AC460" i="4"/>
  <c r="AA460" i="4"/>
  <c r="V460" i="4"/>
  <c r="W460" i="4" s="1"/>
  <c r="S460" i="4"/>
  <c r="O460" i="4"/>
  <c r="L460" i="4"/>
  <c r="J460" i="4"/>
  <c r="F460" i="4"/>
  <c r="AC351" i="4"/>
  <c r="AA351" i="4"/>
  <c r="V351" i="4"/>
  <c r="W351" i="4" s="1"/>
  <c r="S351" i="4"/>
  <c r="O351" i="4"/>
  <c r="L351" i="4"/>
  <c r="J351" i="4"/>
  <c r="F351" i="4"/>
  <c r="AC157" i="4"/>
  <c r="AA157" i="4"/>
  <c r="V157" i="4"/>
  <c r="W157" i="4" s="1"/>
  <c r="S157" i="4"/>
  <c r="O157" i="4"/>
  <c r="L157" i="4"/>
  <c r="J157" i="4"/>
  <c r="F157" i="4"/>
  <c r="AF107" i="4"/>
  <c r="AC107" i="4"/>
  <c r="AA107" i="4"/>
  <c r="V107" i="4"/>
  <c r="W107" i="4" s="1"/>
  <c r="S107" i="4"/>
  <c r="O107" i="4"/>
  <c r="L107" i="4"/>
  <c r="J107" i="4"/>
  <c r="F107" i="4"/>
  <c r="AF156" i="4"/>
  <c r="AC156" i="4"/>
  <c r="AA156" i="4"/>
  <c r="V156" i="4"/>
  <c r="W156" i="4" s="1"/>
  <c r="S156" i="4"/>
  <c r="O156" i="4"/>
  <c r="L156" i="4"/>
  <c r="J156" i="4"/>
  <c r="F156" i="4"/>
  <c r="AC208" i="4"/>
  <c r="AA208" i="4"/>
  <c r="V208" i="4"/>
  <c r="W208" i="4" s="1"/>
  <c r="S208" i="4"/>
  <c r="O208" i="4"/>
  <c r="L208" i="4"/>
  <c r="J208" i="4"/>
  <c r="F208" i="4"/>
  <c r="AF459" i="4"/>
  <c r="AC459" i="4"/>
  <c r="AA459" i="4"/>
  <c r="V459" i="4"/>
  <c r="W459" i="4" s="1"/>
  <c r="S459" i="4"/>
  <c r="O459" i="4"/>
  <c r="L459" i="4"/>
  <c r="J459" i="4"/>
  <c r="F459" i="4"/>
  <c r="AF55" i="4"/>
  <c r="AC55" i="4"/>
  <c r="AA55" i="4"/>
  <c r="V55" i="4"/>
  <c r="W55" i="4" s="1"/>
  <c r="S55" i="4"/>
  <c r="O55" i="4"/>
  <c r="L55" i="4"/>
  <c r="J55" i="4"/>
  <c r="F55" i="4"/>
  <c r="AC532" i="4"/>
  <c r="V532" i="4"/>
  <c r="L532" i="4"/>
  <c r="J532" i="4"/>
  <c r="F532" i="4"/>
  <c r="AF6" i="4"/>
  <c r="AC6" i="4"/>
  <c r="AA6" i="4"/>
  <c r="V6" i="4"/>
  <c r="W6" i="4" s="1"/>
  <c r="S6" i="4"/>
  <c r="O6" i="4"/>
  <c r="L6" i="4"/>
  <c r="J6" i="4"/>
  <c r="F6" i="4"/>
  <c r="AF155" i="4"/>
  <c r="AC155" i="4"/>
  <c r="AA155" i="4"/>
  <c r="V155" i="4"/>
  <c r="W155" i="4" s="1"/>
  <c r="S155" i="4"/>
  <c r="O155" i="4"/>
  <c r="L155" i="4"/>
  <c r="J155" i="4"/>
  <c r="F155" i="4"/>
  <c r="AC207" i="4"/>
  <c r="AA207" i="4"/>
  <c r="V207" i="4"/>
  <c r="W207" i="4" s="1"/>
  <c r="S207" i="4"/>
  <c r="O207" i="4"/>
  <c r="L207" i="4"/>
  <c r="J207" i="4"/>
  <c r="F207" i="4"/>
  <c r="AC154" i="4"/>
  <c r="AA154" i="4"/>
  <c r="V154" i="4"/>
  <c r="W154" i="4" s="1"/>
  <c r="S154" i="4"/>
  <c r="O154" i="4"/>
  <c r="L154" i="4"/>
  <c r="J154" i="4"/>
  <c r="F154" i="4"/>
  <c r="AJ76" i="4"/>
  <c r="AC76" i="4"/>
  <c r="AA76" i="4"/>
  <c r="V76" i="4"/>
  <c r="W76" i="4" s="1"/>
  <c r="S76" i="4"/>
  <c r="O76" i="4"/>
  <c r="L76" i="4"/>
  <c r="J76" i="4"/>
  <c r="F76" i="4"/>
  <c r="AF392" i="4"/>
  <c r="AC392" i="4"/>
  <c r="AA392" i="4"/>
  <c r="V392" i="4"/>
  <c r="W392" i="4" s="1"/>
  <c r="S392" i="4"/>
  <c r="O392" i="4"/>
  <c r="L392" i="4"/>
  <c r="J392" i="4"/>
  <c r="F392" i="4"/>
  <c r="AC265" i="4"/>
  <c r="AA265" i="4"/>
  <c r="V265" i="4"/>
  <c r="W265" i="4" s="1"/>
  <c r="S265" i="4"/>
  <c r="O265" i="4"/>
  <c r="L265" i="4"/>
  <c r="J265" i="4"/>
  <c r="F265" i="4"/>
  <c r="AC500" i="4"/>
  <c r="AA500" i="4"/>
  <c r="V500" i="4"/>
  <c r="W500" i="4" s="1"/>
  <c r="S500" i="4"/>
  <c r="O500" i="4"/>
  <c r="L500" i="4"/>
  <c r="BQ500" i="4" s="1"/>
  <c r="J500" i="4"/>
  <c r="F500" i="4"/>
  <c r="AJ54" i="4"/>
  <c r="AF54" i="4"/>
  <c r="AC54" i="4"/>
  <c r="AA54" i="4"/>
  <c r="V54" i="4"/>
  <c r="W54" i="4" s="1"/>
  <c r="S54" i="4"/>
  <c r="O54" i="4"/>
  <c r="L54" i="4"/>
  <c r="J54" i="4"/>
  <c r="F54" i="4"/>
  <c r="AC25" i="4"/>
  <c r="AA25" i="4"/>
  <c r="V25" i="4"/>
  <c r="W25" i="4" s="1"/>
  <c r="S25" i="4"/>
  <c r="O25" i="4"/>
  <c r="L25" i="4"/>
  <c r="J25" i="4"/>
  <c r="F25" i="4"/>
  <c r="AF391" i="4"/>
  <c r="AC391" i="4"/>
  <c r="AA391" i="4"/>
  <c r="V391" i="4"/>
  <c r="W391" i="4" s="1"/>
  <c r="S391" i="4"/>
  <c r="O391" i="4"/>
  <c r="L391" i="4"/>
  <c r="J391" i="4"/>
  <c r="F391" i="4"/>
  <c r="AF153" i="4"/>
  <c r="AC153" i="4"/>
  <c r="AA153" i="4"/>
  <c r="V153" i="4"/>
  <c r="W153" i="4" s="1"/>
  <c r="S153" i="4"/>
  <c r="O153" i="4"/>
  <c r="L153" i="4"/>
  <c r="BQ153" i="4" s="1"/>
  <c r="J153" i="4"/>
  <c r="F153" i="4"/>
  <c r="AJ106" i="4"/>
  <c r="AF106" i="4"/>
  <c r="AC106" i="4"/>
  <c r="AA106" i="4"/>
  <c r="V106" i="4"/>
  <c r="W106" i="4" s="1"/>
  <c r="S106" i="4"/>
  <c r="O106" i="4"/>
  <c r="L106" i="4"/>
  <c r="J106" i="4"/>
  <c r="F106" i="4"/>
  <c r="AF206" i="4"/>
  <c r="AC206" i="4"/>
  <c r="AA206" i="4"/>
  <c r="V206" i="4"/>
  <c r="W206" i="4" s="1"/>
  <c r="S206" i="4"/>
  <c r="O206" i="4"/>
  <c r="L206" i="4"/>
  <c r="J206" i="4"/>
  <c r="F206" i="4"/>
  <c r="AJ10" i="4"/>
  <c r="AF10" i="4"/>
  <c r="AC10" i="4"/>
  <c r="AA10" i="4"/>
  <c r="V10" i="4"/>
  <c r="W10" i="4" s="1"/>
  <c r="S10" i="4"/>
  <c r="O10" i="4"/>
  <c r="L10" i="4"/>
  <c r="J10" i="4"/>
  <c r="F10" i="4"/>
  <c r="AF264" i="4"/>
  <c r="AC264" i="4"/>
  <c r="AA264" i="4"/>
  <c r="V264" i="4"/>
  <c r="W264" i="4" s="1"/>
  <c r="S264" i="4"/>
  <c r="O264" i="4"/>
  <c r="L264" i="4"/>
  <c r="J264" i="4"/>
  <c r="F264" i="4"/>
  <c r="AJ152" i="4"/>
  <c r="AF152" i="4"/>
  <c r="AC152" i="4"/>
  <c r="AA152" i="4"/>
  <c r="V152" i="4"/>
  <c r="W152" i="4" s="1"/>
  <c r="S152" i="4"/>
  <c r="O152" i="4"/>
  <c r="L152" i="4"/>
  <c r="BQ152" i="4" s="1"/>
  <c r="J152" i="4"/>
  <c r="F152" i="4"/>
  <c r="AF205" i="4"/>
  <c r="AC205" i="4"/>
  <c r="AA205" i="4"/>
  <c r="V205" i="4"/>
  <c r="W205" i="4" s="1"/>
  <c r="S205" i="4"/>
  <c r="O205" i="4"/>
  <c r="L205" i="4"/>
  <c r="J205" i="4"/>
  <c r="F205" i="4"/>
  <c r="AC390" i="4"/>
  <c r="AA390" i="4"/>
  <c r="V390" i="4"/>
  <c r="W390" i="4" s="1"/>
  <c r="S390" i="4"/>
  <c r="O390" i="4"/>
  <c r="L390" i="4"/>
  <c r="J390" i="4"/>
  <c r="F390" i="4"/>
  <c r="AF322" i="4"/>
  <c r="AC322" i="4"/>
  <c r="AA322" i="4"/>
  <c r="V322" i="4"/>
  <c r="W322" i="4" s="1"/>
  <c r="S322" i="4"/>
  <c r="O322" i="4"/>
  <c r="L322" i="4"/>
  <c r="J322" i="4"/>
  <c r="F322" i="4"/>
  <c r="AC321" i="4"/>
  <c r="AA321" i="4"/>
  <c r="V321" i="4"/>
  <c r="W321" i="4" s="1"/>
  <c r="S321" i="4"/>
  <c r="O321" i="4"/>
  <c r="L321" i="4"/>
  <c r="J321" i="4"/>
  <c r="F321" i="4"/>
  <c r="AJ438" i="4"/>
  <c r="AF438" i="4"/>
  <c r="AC438" i="4"/>
  <c r="AA438" i="4"/>
  <c r="V438" i="4"/>
  <c r="W438" i="4" s="1"/>
  <c r="S438" i="4"/>
  <c r="O438" i="4"/>
  <c r="L438" i="4"/>
  <c r="J438" i="4"/>
  <c r="F438" i="4"/>
  <c r="AF151" i="4"/>
  <c r="AC151" i="4"/>
  <c r="AA151" i="4"/>
  <c r="V151" i="4"/>
  <c r="W151" i="4" s="1"/>
  <c r="S151" i="4"/>
  <c r="O151" i="4"/>
  <c r="L151" i="4"/>
  <c r="J151" i="4"/>
  <c r="F151" i="4"/>
  <c r="AF204" i="4"/>
  <c r="AC204" i="4"/>
  <c r="AA204" i="4"/>
  <c r="V204" i="4"/>
  <c r="W204" i="4" s="1"/>
  <c r="S204" i="4"/>
  <c r="O204" i="4"/>
  <c r="L204" i="4"/>
  <c r="J204" i="4"/>
  <c r="F204" i="4"/>
  <c r="AF263" i="4"/>
  <c r="AC263" i="4"/>
  <c r="AA263" i="4"/>
  <c r="V263" i="4"/>
  <c r="W263" i="4" s="1"/>
  <c r="S263" i="4"/>
  <c r="O263" i="4"/>
  <c r="L263" i="4"/>
  <c r="J263" i="4"/>
  <c r="F263" i="4"/>
  <c r="AF350" i="4"/>
  <c r="AC350" i="4"/>
  <c r="AA350" i="4"/>
  <c r="V350" i="4"/>
  <c r="W350" i="4" s="1"/>
  <c r="S350" i="4"/>
  <c r="O350" i="4"/>
  <c r="L350" i="4"/>
  <c r="J350" i="4"/>
  <c r="F350" i="4"/>
  <c r="AF389" i="4"/>
  <c r="AC389" i="4"/>
  <c r="AA389" i="4"/>
  <c r="V389" i="4"/>
  <c r="W389" i="4" s="1"/>
  <c r="S389" i="4"/>
  <c r="O389" i="4"/>
  <c r="L389" i="4"/>
  <c r="J389" i="4"/>
  <c r="F389" i="4"/>
  <c r="AF53" i="4"/>
  <c r="AC53" i="4"/>
  <c r="AA53" i="4"/>
  <c r="V53" i="4"/>
  <c r="W53" i="4" s="1"/>
  <c r="S53" i="4"/>
  <c r="O53" i="4"/>
  <c r="L53" i="4"/>
  <c r="J53" i="4"/>
  <c r="F53" i="4"/>
  <c r="AF52" i="4"/>
  <c r="AC52" i="4"/>
  <c r="AA52" i="4"/>
  <c r="V52" i="4"/>
  <c r="W52" i="4" s="1"/>
  <c r="S52" i="4"/>
  <c r="O52" i="4"/>
  <c r="L52" i="4"/>
  <c r="J52" i="4"/>
  <c r="F52" i="4"/>
  <c r="AF262" i="4"/>
  <c r="AC262" i="4"/>
  <c r="AA262" i="4"/>
  <c r="V262" i="4"/>
  <c r="W262" i="4" s="1"/>
  <c r="S262" i="4"/>
  <c r="O262" i="4"/>
  <c r="L262" i="4"/>
  <c r="J262" i="4"/>
  <c r="F262" i="4"/>
  <c r="AF349" i="4"/>
  <c r="AC349" i="4"/>
  <c r="AA349" i="4"/>
  <c r="V349" i="4"/>
  <c r="W349" i="4" s="1"/>
  <c r="S349" i="4"/>
  <c r="O349" i="4"/>
  <c r="L349" i="4"/>
  <c r="J349" i="4"/>
  <c r="F349" i="4"/>
  <c r="AF150" i="4"/>
  <c r="AC150" i="4"/>
  <c r="AA150" i="4"/>
  <c r="V150" i="4"/>
  <c r="W150" i="4" s="1"/>
  <c r="S150" i="4"/>
  <c r="O150" i="4"/>
  <c r="L150" i="4"/>
  <c r="J150" i="4"/>
  <c r="F150" i="4"/>
  <c r="AC458" i="4"/>
  <c r="AA458" i="4"/>
  <c r="V458" i="4"/>
  <c r="W458" i="4" s="1"/>
  <c r="S458" i="4"/>
  <c r="O458" i="4"/>
  <c r="L458" i="4"/>
  <c r="J458" i="4"/>
  <c r="F458" i="4"/>
  <c r="AF203" i="4"/>
  <c r="AC203" i="4"/>
  <c r="AA203" i="4"/>
  <c r="V203" i="4"/>
  <c r="W203" i="4" s="1"/>
  <c r="S203" i="4"/>
  <c r="O203" i="4"/>
  <c r="L203" i="4"/>
  <c r="J203" i="4"/>
  <c r="F203" i="4"/>
  <c r="AJ105" i="4"/>
  <c r="AF105" i="4"/>
  <c r="AC105" i="4"/>
  <c r="AA105" i="4"/>
  <c r="V105" i="4"/>
  <c r="W105" i="4" s="1"/>
  <c r="S105" i="4"/>
  <c r="O105" i="4"/>
  <c r="L105" i="4"/>
  <c r="J105" i="4"/>
  <c r="F105" i="4"/>
  <c r="AF51" i="4"/>
  <c r="AC51" i="4"/>
  <c r="AA51" i="4"/>
  <c r="V51" i="4"/>
  <c r="W51" i="4" s="1"/>
  <c r="S51" i="4"/>
  <c r="O51" i="4"/>
  <c r="L51" i="4"/>
  <c r="J51" i="4"/>
  <c r="F51" i="4"/>
  <c r="AF75" i="4"/>
  <c r="AC75" i="4"/>
  <c r="AA75" i="4"/>
  <c r="V75" i="4"/>
  <c r="W75" i="4" s="1"/>
  <c r="S75" i="4"/>
  <c r="O75" i="4"/>
  <c r="L75" i="4"/>
  <c r="J75" i="4"/>
  <c r="F75" i="4"/>
  <c r="AF202" i="4"/>
  <c r="AC202" i="4"/>
  <c r="AA202" i="4"/>
  <c r="V202" i="4"/>
  <c r="W202" i="4" s="1"/>
  <c r="S202" i="4"/>
  <c r="O202" i="4"/>
  <c r="L202" i="4"/>
  <c r="J202" i="4"/>
  <c r="F202" i="4"/>
  <c r="AJ320" i="4"/>
  <c r="AF320" i="4"/>
  <c r="AC320" i="4"/>
  <c r="AA320" i="4"/>
  <c r="V320" i="4"/>
  <c r="W320" i="4" s="1"/>
  <c r="S320" i="4"/>
  <c r="O320" i="4"/>
  <c r="L320" i="4"/>
  <c r="J320" i="4"/>
  <c r="F320" i="4"/>
  <c r="AF319" i="4"/>
  <c r="AC319" i="4"/>
  <c r="AA319" i="4"/>
  <c r="V319" i="4"/>
  <c r="W319" i="4" s="1"/>
  <c r="S319" i="4"/>
  <c r="O319" i="4"/>
  <c r="L319" i="4"/>
  <c r="J319" i="4"/>
  <c r="F319" i="4"/>
  <c r="AJ104" i="4"/>
  <c r="AF104" i="4"/>
  <c r="AC104" i="4"/>
  <c r="AA104" i="4"/>
  <c r="V104" i="4"/>
  <c r="W104" i="4" s="1"/>
  <c r="S104" i="4"/>
  <c r="O104" i="4"/>
  <c r="L104" i="4"/>
  <c r="J104" i="4"/>
  <c r="F104" i="4"/>
  <c r="AF261" i="4"/>
  <c r="AC261" i="4"/>
  <c r="AA261" i="4"/>
  <c r="V261" i="4"/>
  <c r="W261" i="4" s="1"/>
  <c r="S261" i="4"/>
  <c r="O261" i="4"/>
  <c r="L261" i="4"/>
  <c r="J261" i="4"/>
  <c r="F261" i="4"/>
  <c r="AJ260" i="4"/>
  <c r="AF260" i="4"/>
  <c r="AC260" i="4"/>
  <c r="AA260" i="4"/>
  <c r="V260" i="4"/>
  <c r="W260" i="4" s="1"/>
  <c r="S260" i="4"/>
  <c r="O260" i="4"/>
  <c r="L260" i="4"/>
  <c r="J260" i="4"/>
  <c r="F260" i="4"/>
  <c r="AF103" i="4"/>
  <c r="AC103" i="4"/>
  <c r="AA103" i="4"/>
  <c r="V103" i="4"/>
  <c r="W103" i="4" s="1"/>
  <c r="S103" i="4"/>
  <c r="O103" i="4"/>
  <c r="L103" i="4"/>
  <c r="J103" i="4"/>
  <c r="F103" i="4"/>
  <c r="AF418" i="4"/>
  <c r="AC418" i="4"/>
  <c r="AA418" i="4"/>
  <c r="V418" i="4"/>
  <c r="W418" i="4" s="1"/>
  <c r="S418" i="4"/>
  <c r="O418" i="4"/>
  <c r="L418" i="4"/>
  <c r="J418" i="4"/>
  <c r="F418" i="4"/>
  <c r="AF50" i="4"/>
  <c r="AC50" i="4"/>
  <c r="AA50" i="4"/>
  <c r="V50" i="4"/>
  <c r="W50" i="4" s="1"/>
  <c r="S50" i="4"/>
  <c r="O50" i="4"/>
  <c r="L50" i="4"/>
  <c r="J50" i="4"/>
  <c r="F50" i="4"/>
  <c r="AJ102" i="4"/>
  <c r="AF102" i="4"/>
  <c r="AC102" i="4"/>
  <c r="AA102" i="4"/>
  <c r="V102" i="4"/>
  <c r="W102" i="4" s="1"/>
  <c r="S102" i="4"/>
  <c r="O102" i="4"/>
  <c r="L102" i="4"/>
  <c r="J102" i="4"/>
  <c r="F102" i="4"/>
  <c r="AF149" i="4"/>
  <c r="AC149" i="4"/>
  <c r="AA149" i="4"/>
  <c r="V149" i="4"/>
  <c r="W149" i="4" s="1"/>
  <c r="S149" i="4"/>
  <c r="O149" i="4"/>
  <c r="L149" i="4"/>
  <c r="J149" i="4"/>
  <c r="F149" i="4"/>
  <c r="AJ388" i="4"/>
  <c r="AF388" i="4"/>
  <c r="AC388" i="4"/>
  <c r="AA388" i="4"/>
  <c r="V388" i="4"/>
  <c r="W388" i="4" s="1"/>
  <c r="S388" i="4"/>
  <c r="O388" i="4"/>
  <c r="L388" i="4"/>
  <c r="BQ388" i="4" s="1"/>
  <c r="J388" i="4"/>
  <c r="F388" i="4"/>
  <c r="AF201" i="4"/>
  <c r="AC201" i="4"/>
  <c r="AA201" i="4"/>
  <c r="V201" i="4"/>
  <c r="W201" i="4" s="1"/>
  <c r="S201" i="4"/>
  <c r="O201" i="4"/>
  <c r="L201" i="4"/>
  <c r="J201" i="4"/>
  <c r="F201" i="4"/>
  <c r="AJ33" i="4"/>
  <c r="AF33" i="4"/>
  <c r="AC33" i="4"/>
  <c r="AA33" i="4"/>
  <c r="V33" i="4"/>
  <c r="W33" i="4" s="1"/>
  <c r="S33" i="4"/>
  <c r="O33" i="4"/>
  <c r="L33" i="4"/>
  <c r="J33" i="4"/>
  <c r="F33" i="4"/>
  <c r="AF148" i="4"/>
  <c r="AC148" i="4"/>
  <c r="AA148" i="4"/>
  <c r="V148" i="4"/>
  <c r="W148" i="4" s="1"/>
  <c r="S148" i="4"/>
  <c r="O148" i="4"/>
  <c r="L148" i="4"/>
  <c r="BQ148" i="4" s="1"/>
  <c r="J148" i="4"/>
  <c r="F148" i="4"/>
  <c r="AC147" i="4"/>
  <c r="AA147" i="4"/>
  <c r="V147" i="4"/>
  <c r="W147" i="4" s="1"/>
  <c r="S147" i="4"/>
  <c r="O147" i="4"/>
  <c r="L147" i="4"/>
  <c r="BQ147" i="4" s="1"/>
  <c r="J147" i="4"/>
  <c r="F147" i="4"/>
  <c r="AF318" i="4"/>
  <c r="AC318" i="4"/>
  <c r="AA318" i="4"/>
  <c r="V318" i="4"/>
  <c r="W318" i="4" s="1"/>
  <c r="S318" i="4"/>
  <c r="O318" i="4"/>
  <c r="L318" i="4"/>
  <c r="J318" i="4"/>
  <c r="F318" i="4"/>
  <c r="AJ200" i="4"/>
  <c r="AF200" i="4"/>
  <c r="AC200" i="4"/>
  <c r="AA200" i="4"/>
  <c r="V200" i="4"/>
  <c r="W200" i="4" s="1"/>
  <c r="S200" i="4"/>
  <c r="O200" i="4"/>
  <c r="L200" i="4"/>
  <c r="J200" i="4"/>
  <c r="F200" i="4"/>
  <c r="AF317" i="4"/>
  <c r="AC317" i="4"/>
  <c r="AA317" i="4"/>
  <c r="V317" i="4"/>
  <c r="W317" i="4" s="1"/>
  <c r="S317" i="4"/>
  <c r="O317" i="4"/>
  <c r="L317" i="4"/>
  <c r="BQ317" i="4" s="1"/>
  <c r="J317" i="4"/>
  <c r="F317" i="4"/>
  <c r="AJ146" i="4"/>
  <c r="AF146" i="4"/>
  <c r="AC146" i="4"/>
  <c r="AA146" i="4"/>
  <c r="V146" i="4"/>
  <c r="W146" i="4" s="1"/>
  <c r="S146" i="4"/>
  <c r="O146" i="4"/>
  <c r="L146" i="4"/>
  <c r="J146" i="4"/>
  <c r="F146" i="4"/>
  <c r="AF316" i="4"/>
  <c r="AC316" i="4"/>
  <c r="AA316" i="4"/>
  <c r="V316" i="4"/>
  <c r="W316" i="4" s="1"/>
  <c r="S316" i="4"/>
  <c r="O316" i="4"/>
  <c r="L316" i="4"/>
  <c r="J316" i="4"/>
  <c r="F316" i="4"/>
  <c r="AF259" i="4"/>
  <c r="AC259" i="4"/>
  <c r="AA259" i="4"/>
  <c r="V259" i="4"/>
  <c r="W259" i="4" s="1"/>
  <c r="S259" i="4"/>
  <c r="O259" i="4"/>
  <c r="L259" i="4"/>
  <c r="J259" i="4"/>
  <c r="F259" i="4"/>
  <c r="AF258" i="4"/>
  <c r="AC258" i="4"/>
  <c r="AA258" i="4"/>
  <c r="V258" i="4"/>
  <c r="W258" i="4" s="1"/>
  <c r="S258" i="4"/>
  <c r="O258" i="4"/>
  <c r="L258" i="4"/>
  <c r="J258" i="4"/>
  <c r="F258" i="4"/>
  <c r="AJ101" i="4"/>
  <c r="AC101" i="4"/>
  <c r="AA101" i="4"/>
  <c r="V101" i="4"/>
  <c r="W101" i="4" s="1"/>
  <c r="S101" i="4"/>
  <c r="O101" i="4"/>
  <c r="L101" i="4"/>
  <c r="J101" i="4"/>
  <c r="F101" i="4"/>
  <c r="AC199" i="4"/>
  <c r="AA199" i="4"/>
  <c r="V199" i="4"/>
  <c r="W199" i="4" s="1"/>
  <c r="S199" i="4"/>
  <c r="O199" i="4"/>
  <c r="L199" i="4"/>
  <c r="J199" i="4"/>
  <c r="F199" i="4"/>
  <c r="AC519" i="4"/>
  <c r="V519" i="4"/>
  <c r="L519" i="4"/>
  <c r="J519" i="4"/>
  <c r="F519" i="4"/>
  <c r="AF315" i="4"/>
  <c r="AC315" i="4"/>
  <c r="AA315" i="4"/>
  <c r="V315" i="4"/>
  <c r="W315" i="4" s="1"/>
  <c r="S315" i="4"/>
  <c r="O315" i="4"/>
  <c r="L315" i="4"/>
  <c r="BQ315" i="4" s="1"/>
  <c r="J315" i="4"/>
  <c r="F315" i="4"/>
  <c r="AC506" i="4"/>
  <c r="V506" i="4"/>
  <c r="L506" i="4"/>
  <c r="J506" i="4"/>
  <c r="F506" i="4"/>
  <c r="AF457" i="4"/>
  <c r="AC457" i="4"/>
  <c r="AA457" i="4"/>
  <c r="V457" i="4"/>
  <c r="W457" i="4" s="1"/>
  <c r="S457" i="4"/>
  <c r="O457" i="4"/>
  <c r="L457" i="4"/>
  <c r="J457" i="4"/>
  <c r="F457" i="4"/>
  <c r="AF348" i="4"/>
  <c r="AC348" i="4"/>
  <c r="AA348" i="4"/>
  <c r="V348" i="4"/>
  <c r="W348" i="4" s="1"/>
  <c r="S348" i="4"/>
  <c r="O348" i="4"/>
  <c r="L348" i="4"/>
  <c r="J348" i="4"/>
  <c r="F348" i="4"/>
  <c r="AF387" i="4"/>
  <c r="AC387" i="4"/>
  <c r="AA387" i="4"/>
  <c r="V387" i="4"/>
  <c r="W387" i="4" s="1"/>
  <c r="S387" i="4"/>
  <c r="O387" i="4"/>
  <c r="L387" i="4"/>
  <c r="BQ387" i="4" s="1"/>
  <c r="J387" i="4"/>
  <c r="F387" i="4"/>
  <c r="AF9" i="4"/>
  <c r="AC9" i="4"/>
  <c r="AA9" i="4"/>
  <c r="V9" i="4"/>
  <c r="W9" i="4" s="1"/>
  <c r="S9" i="4"/>
  <c r="O9" i="4"/>
  <c r="L9" i="4"/>
  <c r="J9" i="4"/>
  <c r="F9" i="4"/>
  <c r="AF145" i="4"/>
  <c r="AC145" i="4"/>
  <c r="AA145" i="4"/>
  <c r="V145" i="4"/>
  <c r="W145" i="4" s="1"/>
  <c r="S145" i="4"/>
  <c r="O145" i="4"/>
  <c r="L145" i="4"/>
  <c r="J145" i="4"/>
  <c r="F145" i="4"/>
  <c r="AF144" i="4"/>
  <c r="AC144" i="4"/>
  <c r="AA144" i="4"/>
  <c r="V144" i="4"/>
  <c r="W144" i="4" s="1"/>
  <c r="S144" i="4"/>
  <c r="O144" i="4"/>
  <c r="L144" i="4"/>
  <c r="J144" i="4"/>
  <c r="F144" i="4"/>
  <c r="AC518" i="4"/>
  <c r="V518" i="4"/>
  <c r="L518" i="4"/>
  <c r="J518" i="4"/>
  <c r="F518" i="4"/>
  <c r="AF49" i="4"/>
  <c r="AC49" i="4"/>
  <c r="AA49" i="4"/>
  <c r="V49" i="4"/>
  <c r="W49" i="4" s="1"/>
  <c r="S49" i="4"/>
  <c r="O49" i="4"/>
  <c r="L49" i="4"/>
  <c r="J49" i="4"/>
  <c r="F49" i="4"/>
  <c r="AC314" i="4"/>
  <c r="AA314" i="4"/>
  <c r="V314" i="4"/>
  <c r="W314" i="4" s="1"/>
  <c r="S314" i="4"/>
  <c r="O314" i="4"/>
  <c r="L314" i="4"/>
  <c r="J314" i="4"/>
  <c r="F314" i="4"/>
  <c r="AJ24" i="4"/>
  <c r="AF24" i="4"/>
  <c r="AC24" i="4"/>
  <c r="AA24" i="4"/>
  <c r="V24" i="4"/>
  <c r="W24" i="4" s="1"/>
  <c r="S24" i="4"/>
  <c r="O24" i="4"/>
  <c r="L24" i="4"/>
  <c r="J24" i="4"/>
  <c r="F24" i="4"/>
  <c r="AF32" i="4"/>
  <c r="AC32" i="4"/>
  <c r="AA32" i="4"/>
  <c r="V32" i="4"/>
  <c r="W32" i="4" s="1"/>
  <c r="S32" i="4"/>
  <c r="O32" i="4"/>
  <c r="L32" i="4"/>
  <c r="BQ32" i="4" s="1"/>
  <c r="J32" i="4"/>
  <c r="F32" i="4"/>
  <c r="AJ143" i="4"/>
  <c r="AC143" i="4"/>
  <c r="AA143" i="4"/>
  <c r="V143" i="4"/>
  <c r="W143" i="4" s="1"/>
  <c r="S143" i="4"/>
  <c r="O143" i="4"/>
  <c r="L143" i="4"/>
  <c r="J143" i="4"/>
  <c r="F143" i="4"/>
  <c r="AC526" i="4"/>
  <c r="V526" i="4"/>
  <c r="L526" i="4"/>
  <c r="J526" i="4"/>
  <c r="F526" i="4"/>
  <c r="AJ313" i="4"/>
  <c r="AF313" i="4"/>
  <c r="AC313" i="4"/>
  <c r="AA313" i="4"/>
  <c r="V313" i="4"/>
  <c r="W313" i="4" s="1"/>
  <c r="S313" i="4"/>
  <c r="O313" i="4"/>
  <c r="L313" i="4"/>
  <c r="J313" i="4"/>
  <c r="F313" i="4"/>
  <c r="AC198" i="4"/>
  <c r="AA198" i="4"/>
  <c r="V198" i="4"/>
  <c r="W198" i="4" s="1"/>
  <c r="S198" i="4"/>
  <c r="O198" i="4"/>
  <c r="L198" i="4"/>
  <c r="BQ198" i="4" s="1"/>
  <c r="J198" i="4"/>
  <c r="F198" i="4"/>
  <c r="AF312" i="4"/>
  <c r="AC312" i="4"/>
  <c r="AA312" i="4"/>
  <c r="V312" i="4"/>
  <c r="W312" i="4" s="1"/>
  <c r="S312" i="4"/>
  <c r="O312" i="4"/>
  <c r="L312" i="4"/>
  <c r="J312" i="4"/>
  <c r="F312" i="4"/>
  <c r="AF31" i="4"/>
  <c r="AC31" i="4"/>
  <c r="AA31" i="4"/>
  <c r="V31" i="4"/>
  <c r="W31" i="4" s="1"/>
  <c r="S31" i="4"/>
  <c r="O31" i="4"/>
  <c r="L31" i="4"/>
  <c r="J31" i="4"/>
  <c r="F31" i="4"/>
  <c r="AC530" i="4"/>
  <c r="V530" i="4"/>
  <c r="L530" i="4"/>
  <c r="J530" i="4"/>
  <c r="F530" i="4"/>
  <c r="AC437" i="4"/>
  <c r="AA437" i="4"/>
  <c r="V437" i="4"/>
  <c r="W437" i="4" s="1"/>
  <c r="S437" i="4"/>
  <c r="O437" i="4"/>
  <c r="L437" i="4"/>
  <c r="J437" i="4"/>
  <c r="F437" i="4"/>
  <c r="AC525" i="4"/>
  <c r="V525" i="4"/>
  <c r="L525" i="4"/>
  <c r="J525" i="4"/>
  <c r="F525" i="4"/>
  <c r="AC142" i="4"/>
  <c r="AA142" i="4"/>
  <c r="V142" i="4"/>
  <c r="W142" i="4" s="1"/>
  <c r="S142" i="4"/>
  <c r="O142" i="4"/>
  <c r="L142" i="4"/>
  <c r="J142" i="4"/>
  <c r="F142" i="4"/>
  <c r="AJ257" i="4"/>
  <c r="AF257" i="4"/>
  <c r="AC257" i="4"/>
  <c r="AA257" i="4"/>
  <c r="V257" i="4"/>
  <c r="W257" i="4" s="1"/>
  <c r="S257" i="4"/>
  <c r="O257" i="4"/>
  <c r="L257" i="4"/>
  <c r="J257" i="4"/>
  <c r="F257" i="4"/>
  <c r="AF74" i="4"/>
  <c r="AC74" i="4"/>
  <c r="AA74" i="4"/>
  <c r="V74" i="4"/>
  <c r="W74" i="4" s="1"/>
  <c r="S74" i="4"/>
  <c r="O74" i="4"/>
  <c r="L74" i="4"/>
  <c r="J74" i="4"/>
  <c r="F74" i="4"/>
  <c r="AJ347" i="4"/>
  <c r="AC347" i="4"/>
  <c r="AA347" i="4"/>
  <c r="V347" i="4"/>
  <c r="W347" i="4" s="1"/>
  <c r="S347" i="4"/>
  <c r="O347" i="4"/>
  <c r="L347" i="4"/>
  <c r="BQ347" i="4" s="1"/>
  <c r="J347" i="4"/>
  <c r="F347" i="4"/>
  <c r="AF417" i="4"/>
  <c r="AC417" i="4"/>
  <c r="AA417" i="4"/>
  <c r="V417" i="4"/>
  <c r="W417" i="4" s="1"/>
  <c r="S417" i="4"/>
  <c r="O417" i="4"/>
  <c r="L417" i="4"/>
  <c r="J417" i="4"/>
  <c r="F417" i="4"/>
  <c r="AC493" i="4"/>
  <c r="V493" i="4"/>
  <c r="S493" i="4"/>
  <c r="O493" i="4"/>
  <c r="L493" i="4"/>
  <c r="J493" i="4"/>
  <c r="F493" i="4"/>
  <c r="AF23" i="4"/>
  <c r="AC23" i="4"/>
  <c r="AA23" i="4"/>
  <c r="V23" i="4"/>
  <c r="W23" i="4" s="1"/>
  <c r="S23" i="4"/>
  <c r="O23" i="4"/>
  <c r="L23" i="4"/>
  <c r="J23" i="4"/>
  <c r="F23" i="4"/>
  <c r="AC311" i="4"/>
  <c r="AA311" i="4"/>
  <c r="V311" i="4"/>
  <c r="W311" i="4" s="1"/>
  <c r="S311" i="4"/>
  <c r="O311" i="4"/>
  <c r="L311" i="4"/>
  <c r="J311" i="4"/>
  <c r="F311" i="4"/>
  <c r="AC256" i="4"/>
  <c r="AA256" i="4"/>
  <c r="V256" i="4"/>
  <c r="W256" i="4" s="1"/>
  <c r="S256" i="4"/>
  <c r="O256" i="4"/>
  <c r="L256" i="4"/>
  <c r="J256" i="4"/>
  <c r="F256" i="4"/>
  <c r="AF141" i="4"/>
  <c r="AC141" i="4"/>
  <c r="AA141" i="4"/>
  <c r="V141" i="4"/>
  <c r="W141" i="4" s="1"/>
  <c r="S141" i="4"/>
  <c r="O141" i="4"/>
  <c r="L141" i="4"/>
  <c r="J141" i="4"/>
  <c r="F141" i="4"/>
  <c r="AC140" i="4"/>
  <c r="AA140" i="4"/>
  <c r="V140" i="4"/>
  <c r="W140" i="4" s="1"/>
  <c r="S140" i="4"/>
  <c r="O140" i="4"/>
  <c r="L140" i="4"/>
  <c r="J140" i="4"/>
  <c r="F140" i="4"/>
  <c r="AF8" i="4"/>
  <c r="AC8" i="4"/>
  <c r="AA8" i="4"/>
  <c r="V8" i="4"/>
  <c r="W8" i="4" s="1"/>
  <c r="S8" i="4"/>
  <c r="O8" i="4"/>
  <c r="L8" i="4"/>
  <c r="J8" i="4"/>
  <c r="F8" i="4"/>
  <c r="AF197" i="4"/>
  <c r="AC197" i="4"/>
  <c r="AA197" i="4"/>
  <c r="V197" i="4"/>
  <c r="W197" i="4" s="1"/>
  <c r="S197" i="4"/>
  <c r="O197" i="4"/>
  <c r="L197" i="4"/>
  <c r="J197" i="4"/>
  <c r="F197" i="4"/>
  <c r="AC386" i="4"/>
  <c r="AA386" i="4"/>
  <c r="V386" i="4"/>
  <c r="W386" i="4" s="1"/>
  <c r="S386" i="4"/>
  <c r="O386" i="4"/>
  <c r="L386" i="4"/>
  <c r="J386" i="4"/>
  <c r="F386" i="4"/>
  <c r="AC310" i="4"/>
  <c r="AA310" i="4"/>
  <c r="V310" i="4"/>
  <c r="W310" i="4" s="1"/>
  <c r="S310" i="4"/>
  <c r="O310" i="4"/>
  <c r="L310" i="4"/>
  <c r="BQ310" i="4" s="1"/>
  <c r="J310" i="4"/>
  <c r="F310" i="4"/>
  <c r="AC488" i="4"/>
  <c r="V488" i="4"/>
  <c r="L488" i="4"/>
  <c r="J488" i="4"/>
  <c r="F488" i="4"/>
  <c r="AF385" i="4"/>
  <c r="AC385" i="4"/>
  <c r="AA385" i="4"/>
  <c r="V385" i="4"/>
  <c r="W385" i="4" s="1"/>
  <c r="S385" i="4"/>
  <c r="O385" i="4"/>
  <c r="L385" i="4"/>
  <c r="J385" i="4"/>
  <c r="F385" i="4"/>
  <c r="AF416" i="4"/>
  <c r="AC416" i="4"/>
  <c r="AA416" i="4"/>
  <c r="V416" i="4"/>
  <c r="W416" i="4" s="1"/>
  <c r="S416" i="4"/>
  <c r="O416" i="4"/>
  <c r="L416" i="4"/>
  <c r="J416" i="4"/>
  <c r="F416" i="4"/>
  <c r="AC470" i="4"/>
  <c r="V470" i="4"/>
  <c r="W470" i="4" s="1"/>
  <c r="S470" i="4"/>
  <c r="O470" i="4"/>
  <c r="L470" i="4"/>
  <c r="J470" i="4"/>
  <c r="F470" i="4"/>
  <c r="AF456" i="4"/>
  <c r="AC456" i="4"/>
  <c r="AA456" i="4"/>
  <c r="V456" i="4"/>
  <c r="W456" i="4" s="1"/>
  <c r="S456" i="4"/>
  <c r="O456" i="4"/>
  <c r="L456" i="4"/>
  <c r="J456" i="4"/>
  <c r="F456" i="4"/>
  <c r="AF384" i="4"/>
  <c r="AC384" i="4"/>
  <c r="AA384" i="4"/>
  <c r="V384" i="4"/>
  <c r="W384" i="4" s="1"/>
  <c r="S384" i="4"/>
  <c r="O384" i="4"/>
  <c r="L384" i="4"/>
  <c r="J384" i="4"/>
  <c r="F384" i="4"/>
  <c r="AF255" i="4"/>
  <c r="AC255" i="4"/>
  <c r="AA255" i="4"/>
  <c r="V255" i="4"/>
  <c r="W255" i="4" s="1"/>
  <c r="S255" i="4"/>
  <c r="O255" i="4"/>
  <c r="L255" i="4"/>
  <c r="J255" i="4"/>
  <c r="F255" i="4"/>
  <c r="AF5" i="4"/>
  <c r="AC5" i="4"/>
  <c r="AA5" i="4"/>
  <c r="V5" i="4"/>
  <c r="W5" i="4" s="1"/>
  <c r="S5" i="4"/>
  <c r="O5" i="4"/>
  <c r="L5" i="4"/>
  <c r="J5" i="4"/>
  <c r="F5" i="4"/>
  <c r="AC511" i="4"/>
  <c r="V511" i="4"/>
  <c r="L511" i="4"/>
  <c r="J511" i="4"/>
  <c r="F511" i="4"/>
  <c r="AJ30" i="4"/>
  <c r="AC30" i="4"/>
  <c r="AA30" i="4"/>
  <c r="V30" i="4"/>
  <c r="W30" i="4" s="1"/>
  <c r="S30" i="4"/>
  <c r="O30" i="4"/>
  <c r="L30" i="4"/>
  <c r="J30" i="4"/>
  <c r="F30" i="4"/>
  <c r="AC73" i="4"/>
  <c r="AA73" i="4"/>
  <c r="V73" i="4"/>
  <c r="W73" i="4" s="1"/>
  <c r="S73" i="4"/>
  <c r="O73" i="4"/>
  <c r="L73" i="4"/>
  <c r="J73" i="4"/>
  <c r="F73" i="4"/>
  <c r="AF139" i="4"/>
  <c r="AC139" i="4"/>
  <c r="AA139" i="4"/>
  <c r="V139" i="4"/>
  <c r="W139" i="4" s="1"/>
  <c r="S139" i="4"/>
  <c r="O139" i="4"/>
  <c r="L139" i="4"/>
  <c r="J139" i="4"/>
  <c r="F139" i="4"/>
  <c r="AC254" i="4"/>
  <c r="AA254" i="4"/>
  <c r="V254" i="4"/>
  <c r="W254" i="4" s="1"/>
  <c r="S254" i="4"/>
  <c r="O254" i="4"/>
  <c r="L254" i="4"/>
  <c r="J254" i="4"/>
  <c r="F254" i="4"/>
  <c r="AF346" i="4"/>
  <c r="AC346" i="4"/>
  <c r="AA346" i="4"/>
  <c r="V346" i="4"/>
  <c r="W346" i="4" s="1"/>
  <c r="S346" i="4"/>
  <c r="O346" i="4"/>
  <c r="L346" i="4"/>
  <c r="J346" i="4"/>
  <c r="F346" i="4"/>
  <c r="AJ436" i="4"/>
  <c r="AF436" i="4"/>
  <c r="AC436" i="4"/>
  <c r="AA436" i="4"/>
  <c r="V436" i="4"/>
  <c r="W436" i="4" s="1"/>
  <c r="S436" i="4"/>
  <c r="O436" i="4"/>
  <c r="L436" i="4"/>
  <c r="J436" i="4"/>
  <c r="F436" i="4"/>
  <c r="AF469" i="4"/>
  <c r="AC469" i="4"/>
  <c r="AA469" i="4"/>
  <c r="V469" i="4"/>
  <c r="W469" i="4" s="1"/>
  <c r="S469" i="4"/>
  <c r="O469" i="4"/>
  <c r="L469" i="4"/>
  <c r="J469" i="4"/>
  <c r="F469" i="4"/>
  <c r="AJ138" i="4"/>
  <c r="AF138" i="4"/>
  <c r="AC138" i="4"/>
  <c r="AA138" i="4"/>
  <c r="V138" i="4"/>
  <c r="W138" i="4" s="1"/>
  <c r="S138" i="4"/>
  <c r="O138" i="4"/>
  <c r="L138" i="4"/>
  <c r="J138" i="4"/>
  <c r="F138" i="4"/>
  <c r="AC48" i="4"/>
  <c r="AA48" i="4"/>
  <c r="V48" i="4"/>
  <c r="W48" i="4" s="1"/>
  <c r="S48" i="4"/>
  <c r="O48" i="4"/>
  <c r="L48" i="4"/>
  <c r="J48" i="4"/>
  <c r="F48" i="4"/>
  <c r="AC137" i="4"/>
  <c r="AA137" i="4"/>
  <c r="V137" i="4"/>
  <c r="W137" i="4" s="1"/>
  <c r="S137" i="4"/>
  <c r="O137" i="4"/>
  <c r="L137" i="4"/>
  <c r="J137" i="4"/>
  <c r="F137" i="4"/>
  <c r="AC136" i="4"/>
  <c r="AA136" i="4"/>
  <c r="V136" i="4"/>
  <c r="W136" i="4" s="1"/>
  <c r="S136" i="4"/>
  <c r="O136" i="4"/>
  <c r="L136" i="4"/>
  <c r="J136" i="4"/>
  <c r="F136" i="4"/>
  <c r="AJ47" i="4"/>
  <c r="AF47" i="4"/>
  <c r="AC47" i="4"/>
  <c r="AA47" i="4"/>
  <c r="V47" i="4"/>
  <c r="W47" i="4" s="1"/>
  <c r="S47" i="4"/>
  <c r="O47" i="4"/>
  <c r="L47" i="4"/>
  <c r="J47" i="4"/>
  <c r="F47" i="4"/>
  <c r="AF196" i="4"/>
  <c r="AC196" i="4"/>
  <c r="AA196" i="4"/>
  <c r="V196" i="4"/>
  <c r="W196" i="4" s="1"/>
  <c r="S196" i="4"/>
  <c r="O196" i="4"/>
  <c r="L196" i="4"/>
  <c r="J196" i="4"/>
  <c r="F196" i="4"/>
  <c r="AJ253" i="4"/>
  <c r="AF253" i="4"/>
  <c r="AC253" i="4"/>
  <c r="AA253" i="4"/>
  <c r="V253" i="4"/>
  <c r="W253" i="4" s="1"/>
  <c r="S253" i="4"/>
  <c r="O253" i="4"/>
  <c r="L253" i="4"/>
  <c r="J253" i="4"/>
  <c r="F253" i="4"/>
  <c r="AC7" i="4"/>
  <c r="AA7" i="4"/>
  <c r="V7" i="4"/>
  <c r="W7" i="4" s="1"/>
  <c r="S7" i="4"/>
  <c r="O7" i="4"/>
  <c r="L7" i="4"/>
  <c r="BQ7" i="4" s="1"/>
  <c r="J7" i="4"/>
  <c r="F7" i="4"/>
  <c r="AC383" i="4"/>
  <c r="AA383" i="4"/>
  <c r="V383" i="4"/>
  <c r="W383" i="4" s="1"/>
  <c r="S383" i="4"/>
  <c r="O383" i="4"/>
  <c r="L383" i="4"/>
  <c r="BQ383" i="4" s="1"/>
  <c r="J383" i="4"/>
  <c r="F383" i="4"/>
  <c r="AF195" i="4"/>
  <c r="AC195" i="4"/>
  <c r="AA195" i="4"/>
  <c r="V195" i="4"/>
  <c r="W195" i="4" s="1"/>
  <c r="S195" i="4"/>
  <c r="O195" i="4"/>
  <c r="L195" i="4"/>
  <c r="J195" i="4"/>
  <c r="F195" i="4"/>
  <c r="AF194" i="4"/>
  <c r="AC194" i="4"/>
  <c r="AA194" i="4"/>
  <c r="V194" i="4"/>
  <c r="W194" i="4" s="1"/>
  <c r="S194" i="4"/>
  <c r="O194" i="4"/>
  <c r="L194" i="4"/>
  <c r="J194" i="4"/>
  <c r="F194" i="4"/>
  <c r="AF100" i="4"/>
  <c r="AC100" i="4"/>
  <c r="AA100" i="4"/>
  <c r="V100" i="4"/>
  <c r="W100" i="4" s="1"/>
  <c r="S100" i="4"/>
  <c r="O100" i="4"/>
  <c r="L100" i="4"/>
  <c r="J100" i="4"/>
  <c r="F100" i="4"/>
  <c r="AF72" i="4"/>
  <c r="AC72" i="4"/>
  <c r="AA72" i="4"/>
  <c r="V72" i="4"/>
  <c r="W72" i="4" s="1"/>
  <c r="S72" i="4"/>
  <c r="O72" i="4"/>
  <c r="L72" i="4"/>
  <c r="BQ72" i="4" s="1"/>
  <c r="J72" i="4"/>
  <c r="F72" i="4"/>
  <c r="AF99" i="4"/>
  <c r="AC99" i="4"/>
  <c r="AA99" i="4"/>
  <c r="V99" i="4"/>
  <c r="W99" i="4" s="1"/>
  <c r="S99" i="4"/>
  <c r="O99" i="4"/>
  <c r="L99" i="4"/>
  <c r="J99" i="4"/>
  <c r="F99" i="4"/>
  <c r="AF135" i="4"/>
  <c r="AC135" i="4"/>
  <c r="AA135" i="4"/>
  <c r="V135" i="4"/>
  <c r="W135" i="4" s="1"/>
  <c r="S135" i="4"/>
  <c r="O135" i="4"/>
  <c r="L135" i="4"/>
  <c r="J135" i="4"/>
  <c r="F135" i="4"/>
  <c r="AF309" i="4"/>
  <c r="AC309" i="4"/>
  <c r="AA309" i="4"/>
  <c r="V309" i="4"/>
  <c r="W309" i="4" s="1"/>
  <c r="S309" i="4"/>
  <c r="O309" i="4"/>
  <c r="L309" i="4"/>
  <c r="J309" i="4"/>
  <c r="F309" i="4"/>
  <c r="AF193" i="4"/>
  <c r="AC193" i="4"/>
  <c r="AA193" i="4"/>
  <c r="V193" i="4"/>
  <c r="W193" i="4" s="1"/>
  <c r="S193" i="4"/>
  <c r="O193" i="4"/>
  <c r="L193" i="4"/>
  <c r="BQ193" i="4" s="1"/>
  <c r="J193" i="4"/>
  <c r="F193" i="4"/>
  <c r="AC134" i="4"/>
  <c r="AA134" i="4"/>
  <c r="V134" i="4"/>
  <c r="W134" i="4" s="1"/>
  <c r="S134" i="4"/>
  <c r="O134" i="4"/>
  <c r="L134" i="4"/>
  <c r="J134" i="4"/>
  <c r="F134" i="4"/>
  <c r="AC517" i="4"/>
  <c r="V517" i="4"/>
  <c r="L517" i="4"/>
  <c r="J517" i="4"/>
  <c r="F517" i="4"/>
  <c r="AF98" i="4"/>
  <c r="AC98" i="4"/>
  <c r="AA98" i="4"/>
  <c r="V98" i="4"/>
  <c r="W98" i="4" s="1"/>
  <c r="S98" i="4"/>
  <c r="O98" i="4"/>
  <c r="L98" i="4"/>
  <c r="J98" i="4"/>
  <c r="F98" i="4"/>
  <c r="AC499" i="4"/>
  <c r="V499" i="4"/>
  <c r="L499" i="4"/>
  <c r="J499" i="4"/>
  <c r="F499" i="4"/>
  <c r="AC133" i="4"/>
  <c r="AA133" i="4"/>
  <c r="V133" i="4"/>
  <c r="W133" i="4" s="1"/>
  <c r="S133" i="4"/>
  <c r="O133" i="4"/>
  <c r="L133" i="4"/>
  <c r="J133" i="4"/>
  <c r="F133" i="4"/>
  <c r="AJ308" i="4"/>
  <c r="AC308" i="4"/>
  <c r="AA308" i="4"/>
  <c r="V308" i="4"/>
  <c r="W308" i="4" s="1"/>
  <c r="S308" i="4"/>
  <c r="O308" i="4"/>
  <c r="L308" i="4"/>
  <c r="J308" i="4"/>
  <c r="F308" i="4"/>
  <c r="AF46" i="4"/>
  <c r="AC46" i="4"/>
  <c r="AA46" i="4"/>
  <c r="V46" i="4"/>
  <c r="W46" i="4" s="1"/>
  <c r="S46" i="4"/>
  <c r="O46" i="4"/>
  <c r="L46" i="4"/>
  <c r="J46" i="4"/>
  <c r="F46" i="4"/>
  <c r="AJ22" i="4"/>
  <c r="AC22" i="4"/>
  <c r="AA22" i="4"/>
  <c r="V22" i="4"/>
  <c r="W22" i="4" s="1"/>
  <c r="S22" i="4"/>
  <c r="O22" i="4"/>
  <c r="L22" i="4"/>
  <c r="J22" i="4"/>
  <c r="F22" i="4"/>
  <c r="AF192" i="4"/>
  <c r="AC192" i="4"/>
  <c r="AA192" i="4"/>
  <c r="V192" i="4"/>
  <c r="W192" i="4" s="1"/>
  <c r="S192" i="4"/>
  <c r="O192" i="4"/>
  <c r="L192" i="4"/>
  <c r="J192" i="4"/>
  <c r="F192" i="4"/>
  <c r="AC435" i="4"/>
  <c r="AA435" i="4"/>
  <c r="V435" i="4"/>
  <c r="W435" i="4" s="1"/>
  <c r="S435" i="4"/>
  <c r="O435" i="4"/>
  <c r="L435" i="4"/>
  <c r="J435" i="4"/>
  <c r="F435" i="4"/>
  <c r="AF45" i="4"/>
  <c r="AC45" i="4"/>
  <c r="AA45" i="4"/>
  <c r="V45" i="4"/>
  <c r="W45" i="4" s="1"/>
  <c r="S45" i="4"/>
  <c r="O45" i="4"/>
  <c r="L45" i="4"/>
  <c r="BQ45" i="4" s="1"/>
  <c r="J45" i="4"/>
  <c r="F45" i="4"/>
  <c r="AF132" i="4"/>
  <c r="AC132" i="4"/>
  <c r="AA132" i="4"/>
  <c r="V132" i="4"/>
  <c r="W132" i="4" s="1"/>
  <c r="S132" i="4"/>
  <c r="O132" i="4"/>
  <c r="L132" i="4"/>
  <c r="J132" i="4"/>
  <c r="F132" i="4"/>
  <c r="AC498" i="4"/>
  <c r="V498" i="4"/>
  <c r="L498" i="4"/>
  <c r="J498" i="4"/>
  <c r="F498" i="4"/>
  <c r="AC252" i="4"/>
  <c r="AA252" i="4"/>
  <c r="V252" i="4"/>
  <c r="W252" i="4" s="1"/>
  <c r="S252" i="4"/>
  <c r="O252" i="4"/>
  <c r="L252" i="4"/>
  <c r="J252" i="4"/>
  <c r="F252" i="4"/>
  <c r="AC307" i="4"/>
  <c r="AA307" i="4"/>
  <c r="V307" i="4"/>
  <c r="W307" i="4" s="1"/>
  <c r="S307" i="4"/>
  <c r="O307" i="4"/>
  <c r="L307" i="4"/>
  <c r="J307" i="4"/>
  <c r="F307" i="4"/>
  <c r="AJ434" i="4"/>
  <c r="AF434" i="4"/>
  <c r="AC434" i="4"/>
  <c r="AA434" i="4"/>
  <c r="V434" i="4"/>
  <c r="W434" i="4" s="1"/>
  <c r="S434" i="4"/>
  <c r="O434" i="4"/>
  <c r="L434" i="4"/>
  <c r="BQ434" i="4" s="1"/>
  <c r="J434" i="4"/>
  <c r="F434" i="4"/>
  <c r="AF345" i="4"/>
  <c r="AC345" i="4"/>
  <c r="AA345" i="4"/>
  <c r="V345" i="4"/>
  <c r="W345" i="4" s="1"/>
  <c r="S345" i="4"/>
  <c r="O345" i="4"/>
  <c r="L345" i="4"/>
  <c r="J345" i="4"/>
  <c r="F345" i="4"/>
  <c r="AJ4" i="4"/>
  <c r="AC4" i="4"/>
  <c r="AA4" i="4"/>
  <c r="V4" i="4"/>
  <c r="W4" i="4" s="1"/>
  <c r="S4" i="4"/>
  <c r="O4" i="4"/>
  <c r="L4" i="4"/>
  <c r="J4" i="4"/>
  <c r="F4" i="4"/>
  <c r="AF44" i="4"/>
  <c r="AC44" i="4"/>
  <c r="AA44" i="4"/>
  <c r="V44" i="4"/>
  <c r="W44" i="4" s="1"/>
  <c r="S44" i="4"/>
  <c r="O44" i="4"/>
  <c r="L44" i="4"/>
  <c r="J44" i="4"/>
  <c r="F44" i="4"/>
  <c r="AF191" i="4"/>
  <c r="AC191" i="4"/>
  <c r="AA191" i="4"/>
  <c r="V191" i="4"/>
  <c r="W191" i="4" s="1"/>
  <c r="S191" i="4"/>
  <c r="O191" i="4"/>
  <c r="L191" i="4"/>
  <c r="BQ191" i="4" s="1"/>
  <c r="J191" i="4"/>
  <c r="F191" i="4"/>
  <c r="AJ131" i="4"/>
  <c r="AF131" i="4"/>
  <c r="AC131" i="4"/>
  <c r="AA131" i="4"/>
  <c r="V131" i="4"/>
  <c r="W131" i="4" s="1"/>
  <c r="S131" i="4"/>
  <c r="O131" i="4"/>
  <c r="L131" i="4"/>
  <c r="J131" i="4"/>
  <c r="F131" i="4"/>
  <c r="AC190" i="4"/>
  <c r="AA190" i="4"/>
  <c r="V190" i="4"/>
  <c r="W190" i="4" s="1"/>
  <c r="S190" i="4"/>
  <c r="O190" i="4"/>
  <c r="L190" i="4"/>
  <c r="J190" i="4"/>
  <c r="F190" i="4"/>
  <c r="AC524" i="4"/>
  <c r="V524" i="4"/>
  <c r="L524" i="4"/>
  <c r="J524" i="4"/>
  <c r="F524" i="4"/>
  <c r="AF130" i="4"/>
  <c r="AC130" i="4"/>
  <c r="AA130" i="4"/>
  <c r="V130" i="4"/>
  <c r="W130" i="4" s="1"/>
  <c r="S130" i="4"/>
  <c r="O130" i="4"/>
  <c r="L130" i="4"/>
  <c r="BQ130" i="4" s="1"/>
  <c r="J130" i="4"/>
  <c r="F130" i="4"/>
  <c r="AJ71" i="4"/>
  <c r="AF71" i="4"/>
  <c r="AC71" i="4"/>
  <c r="AA71" i="4"/>
  <c r="V71" i="4"/>
  <c r="W71" i="4" s="1"/>
  <c r="S71" i="4"/>
  <c r="O71" i="4"/>
  <c r="L71" i="4"/>
  <c r="J71" i="4"/>
  <c r="F71" i="4"/>
  <c r="AC523" i="4"/>
  <c r="V523" i="4"/>
  <c r="L523" i="4"/>
  <c r="J523" i="4"/>
  <c r="F523" i="4"/>
  <c r="AF189" i="4"/>
  <c r="AC189" i="4"/>
  <c r="AA189" i="4"/>
  <c r="V189" i="4"/>
  <c r="W189" i="4" s="1"/>
  <c r="S189" i="4"/>
  <c r="O189" i="4"/>
  <c r="L189" i="4"/>
  <c r="BQ189" i="4" s="1"/>
  <c r="J189" i="4"/>
  <c r="F189" i="4"/>
  <c r="AF306" i="4"/>
  <c r="AC306" i="4"/>
  <c r="AA306" i="4"/>
  <c r="V306" i="4"/>
  <c r="W306" i="4" s="1"/>
  <c r="S306" i="4"/>
  <c r="O306" i="4"/>
  <c r="L306" i="4"/>
  <c r="J306" i="4"/>
  <c r="F306" i="4"/>
  <c r="AF251" i="4"/>
  <c r="AC251" i="4"/>
  <c r="AA251" i="4"/>
  <c r="V251" i="4"/>
  <c r="W251" i="4" s="1"/>
  <c r="S251" i="4"/>
  <c r="O251" i="4"/>
  <c r="L251" i="4"/>
  <c r="J251" i="4"/>
  <c r="F251" i="4"/>
  <c r="AF382" i="4"/>
  <c r="AC382" i="4"/>
  <c r="AA382" i="4"/>
  <c r="V382" i="4"/>
  <c r="W382" i="4" s="1"/>
  <c r="S382" i="4"/>
  <c r="O382" i="4"/>
  <c r="L382" i="4"/>
  <c r="J382" i="4"/>
  <c r="F382" i="4"/>
  <c r="AC70" i="4"/>
  <c r="AA70" i="4"/>
  <c r="V70" i="4"/>
  <c r="W70" i="4" s="1"/>
  <c r="S70" i="4"/>
  <c r="O70" i="4"/>
  <c r="L70" i="4"/>
  <c r="J70" i="4"/>
  <c r="F70" i="4"/>
  <c r="AJ129" i="4"/>
  <c r="AF129" i="4"/>
  <c r="AC129" i="4"/>
  <c r="AA129" i="4"/>
  <c r="V129" i="4"/>
  <c r="W129" i="4" s="1"/>
  <c r="S129" i="4"/>
  <c r="O129" i="4"/>
  <c r="L129" i="4"/>
  <c r="J129" i="4"/>
  <c r="F129" i="4"/>
  <c r="AF250" i="4"/>
  <c r="AC250" i="4"/>
  <c r="AA250" i="4"/>
  <c r="V250" i="4"/>
  <c r="W250" i="4" s="1"/>
  <c r="S250" i="4"/>
  <c r="O250" i="4"/>
  <c r="L250" i="4"/>
  <c r="J250" i="4"/>
  <c r="F250" i="4"/>
  <c r="AJ249" i="4"/>
  <c r="AF249" i="4"/>
  <c r="AC249" i="4"/>
  <c r="AA249" i="4"/>
  <c r="V249" i="4"/>
  <c r="W249" i="4" s="1"/>
  <c r="S249" i="4"/>
  <c r="O249" i="4"/>
  <c r="L249" i="4"/>
  <c r="J249" i="4"/>
  <c r="F249" i="4"/>
  <c r="AF344" i="4"/>
  <c r="AC344" i="4"/>
  <c r="AA344" i="4"/>
  <c r="V344" i="4"/>
  <c r="W344" i="4" s="1"/>
  <c r="S344" i="4"/>
  <c r="O344" i="4"/>
  <c r="L344" i="4"/>
  <c r="J344" i="4"/>
  <c r="F344" i="4"/>
  <c r="AF43" i="4"/>
  <c r="AC43" i="4"/>
  <c r="AA43" i="4"/>
  <c r="V43" i="4"/>
  <c r="W43" i="4" s="1"/>
  <c r="S43" i="4"/>
  <c r="O43" i="4"/>
  <c r="L43" i="4"/>
  <c r="J43" i="4"/>
  <c r="F43" i="4"/>
  <c r="AC505" i="4"/>
  <c r="V505" i="4"/>
  <c r="L505" i="4"/>
  <c r="J505" i="4"/>
  <c r="F505" i="4"/>
  <c r="AJ69" i="4"/>
  <c r="AF69" i="4"/>
  <c r="AC69" i="4"/>
  <c r="AA69" i="4"/>
  <c r="V69" i="4"/>
  <c r="W69" i="4" s="1"/>
  <c r="S69" i="4"/>
  <c r="O69" i="4"/>
  <c r="L69" i="4"/>
  <c r="J69" i="4"/>
  <c r="F69" i="4"/>
  <c r="AF128" i="4"/>
  <c r="AC128" i="4"/>
  <c r="AA128" i="4"/>
  <c r="V128" i="4"/>
  <c r="W128" i="4" s="1"/>
  <c r="S128" i="4"/>
  <c r="O128" i="4"/>
  <c r="L128" i="4"/>
  <c r="J128" i="4"/>
  <c r="F128" i="4"/>
  <c r="AC455" i="4"/>
  <c r="V455" i="4"/>
  <c r="S455" i="4"/>
  <c r="O455" i="4"/>
  <c r="L455" i="4"/>
  <c r="J455" i="4"/>
  <c r="F455" i="4"/>
  <c r="AF97" i="4"/>
  <c r="AC97" i="4"/>
  <c r="AA97" i="4"/>
  <c r="V97" i="4"/>
  <c r="W97" i="4" s="1"/>
  <c r="S97" i="4"/>
  <c r="O97" i="4"/>
  <c r="L97" i="4"/>
  <c r="J97" i="4"/>
  <c r="F97" i="4"/>
  <c r="AF21" i="4"/>
  <c r="AC21" i="4"/>
  <c r="AA21" i="4"/>
  <c r="V21" i="4"/>
  <c r="W21" i="4" s="1"/>
  <c r="S21" i="4"/>
  <c r="O21" i="4"/>
  <c r="L21" i="4"/>
  <c r="J21" i="4"/>
  <c r="F21" i="4"/>
  <c r="AC29" i="4"/>
  <c r="AA29" i="4"/>
  <c r="V29" i="4"/>
  <c r="W29" i="4" s="1"/>
  <c r="S29" i="4"/>
  <c r="O29" i="4"/>
  <c r="L29" i="4"/>
  <c r="J29" i="4"/>
  <c r="F29" i="4"/>
  <c r="AF28" i="4"/>
  <c r="AC28" i="4"/>
  <c r="AA28" i="4"/>
  <c r="V28" i="4"/>
  <c r="W28" i="4" s="1"/>
  <c r="S28" i="4"/>
  <c r="O28" i="4"/>
  <c r="L28" i="4"/>
  <c r="BQ28" i="4" s="1"/>
  <c r="J28" i="4"/>
  <c r="F28" i="4"/>
  <c r="AF127" i="4"/>
  <c r="AC127" i="4"/>
  <c r="AA127" i="4"/>
  <c r="V127" i="4"/>
  <c r="W127" i="4" s="1"/>
  <c r="S127" i="4"/>
  <c r="O127" i="4"/>
  <c r="L127" i="4"/>
  <c r="J127" i="4"/>
  <c r="F127" i="4"/>
  <c r="AF27" i="4"/>
  <c r="AC27" i="4"/>
  <c r="AA27" i="4"/>
  <c r="V27" i="4"/>
  <c r="W27" i="4" s="1"/>
  <c r="S27" i="4"/>
  <c r="O27" i="4"/>
  <c r="L27" i="4"/>
  <c r="J27" i="4"/>
  <c r="F27" i="4"/>
  <c r="AF305" i="4"/>
  <c r="AC305" i="4"/>
  <c r="AA305" i="4"/>
  <c r="V305" i="4"/>
  <c r="W305" i="4" s="1"/>
  <c r="S305" i="4"/>
  <c r="O305" i="4"/>
  <c r="L305" i="4"/>
  <c r="J305" i="4"/>
  <c r="F305" i="4"/>
  <c r="AF304" i="4"/>
  <c r="AC304" i="4"/>
  <c r="AA304" i="4"/>
  <c r="V304" i="4"/>
  <c r="W304" i="4" s="1"/>
  <c r="S304" i="4"/>
  <c r="O304" i="4"/>
  <c r="L304" i="4"/>
  <c r="BQ304" i="4" s="1"/>
  <c r="J304" i="4"/>
  <c r="F304" i="4"/>
  <c r="AF248" i="4"/>
  <c r="AC248" i="4"/>
  <c r="AA248" i="4"/>
  <c r="V248" i="4"/>
  <c r="W248" i="4" s="1"/>
  <c r="S248" i="4"/>
  <c r="O248" i="4"/>
  <c r="L248" i="4"/>
  <c r="J248" i="4"/>
  <c r="F248" i="4"/>
  <c r="AF381" i="4"/>
  <c r="AC381" i="4"/>
  <c r="AA381" i="4"/>
  <c r="V381" i="4"/>
  <c r="W381" i="4" s="1"/>
  <c r="S381" i="4"/>
  <c r="O381" i="4"/>
  <c r="L381" i="4"/>
  <c r="J381" i="4"/>
  <c r="F381" i="4"/>
  <c r="AC14" i="4"/>
  <c r="AA14" i="4"/>
  <c r="V14" i="4"/>
  <c r="W14" i="4" s="1"/>
  <c r="S14" i="4"/>
  <c r="O14" i="4"/>
  <c r="L14" i="4"/>
  <c r="J14" i="4"/>
  <c r="F14" i="4"/>
  <c r="AJ415" i="4"/>
  <c r="AF415" i="4"/>
  <c r="AC415" i="4"/>
  <c r="AA415" i="4"/>
  <c r="V415" i="4"/>
  <c r="W415" i="4" s="1"/>
  <c r="S415" i="4"/>
  <c r="O415" i="4"/>
  <c r="L415" i="4"/>
  <c r="BQ415" i="4" s="1"/>
  <c r="J415" i="4"/>
  <c r="F415" i="4"/>
  <c r="AF188" i="4"/>
  <c r="AC188" i="4"/>
  <c r="AA188" i="4"/>
  <c r="V188" i="4"/>
  <c r="W188" i="4" s="1"/>
  <c r="S188" i="4"/>
  <c r="O188" i="4"/>
  <c r="L188" i="4"/>
  <c r="J188" i="4"/>
  <c r="F188" i="4"/>
  <c r="AF380" i="4"/>
  <c r="AC380" i="4"/>
  <c r="AA380" i="4"/>
  <c r="V380" i="4"/>
  <c r="W380" i="4" s="1"/>
  <c r="S380" i="4"/>
  <c r="O380" i="4"/>
  <c r="L380" i="4"/>
  <c r="J380" i="4"/>
  <c r="F380" i="4"/>
  <c r="AC20" i="4"/>
  <c r="AA20" i="4"/>
  <c r="V20" i="4"/>
  <c r="W20" i="4" s="1"/>
  <c r="S20" i="4"/>
  <c r="O20" i="4"/>
  <c r="L20" i="4"/>
  <c r="J20" i="4"/>
  <c r="F20" i="4"/>
  <c r="AC480" i="4"/>
  <c r="V480" i="4"/>
  <c r="S480" i="4"/>
  <c r="O480" i="4"/>
  <c r="L480" i="4"/>
  <c r="J480" i="4"/>
  <c r="F480" i="4"/>
  <c r="AC454" i="4"/>
  <c r="AA454" i="4"/>
  <c r="V454" i="4"/>
  <c r="W454" i="4" s="1"/>
  <c r="S454" i="4"/>
  <c r="O454" i="4"/>
  <c r="L454" i="4"/>
  <c r="J454" i="4"/>
  <c r="F454" i="4"/>
  <c r="AJ433" i="4"/>
  <c r="AF433" i="4"/>
  <c r="AC433" i="4"/>
  <c r="AA433" i="4"/>
  <c r="V433" i="4"/>
  <c r="W433" i="4" s="1"/>
  <c r="S433" i="4"/>
  <c r="O433" i="4"/>
  <c r="L433" i="4"/>
  <c r="J433" i="4"/>
  <c r="F433" i="4"/>
  <c r="AF247" i="4"/>
  <c r="AC247" i="4"/>
  <c r="AA247" i="4"/>
  <c r="V247" i="4"/>
  <c r="W247" i="4" s="1"/>
  <c r="S247" i="4"/>
  <c r="O247" i="4"/>
  <c r="L247" i="4"/>
  <c r="BQ247" i="4" s="1"/>
  <c r="J247" i="4"/>
  <c r="F247" i="4"/>
  <c r="AJ13" i="4"/>
  <c r="AF13" i="4"/>
  <c r="AC13" i="4"/>
  <c r="AA13" i="4"/>
  <c r="V13" i="4"/>
  <c r="W13" i="4" s="1"/>
  <c r="S13" i="4"/>
  <c r="O13" i="4"/>
  <c r="L13" i="4"/>
  <c r="J13" i="4"/>
  <c r="F13" i="4"/>
  <c r="AF486" i="4"/>
  <c r="AC486" i="4"/>
  <c r="AA486" i="4"/>
  <c r="V486" i="4"/>
  <c r="W486" i="4" s="1"/>
  <c r="S486" i="4"/>
  <c r="O486" i="4"/>
  <c r="L486" i="4"/>
  <c r="J486" i="4"/>
  <c r="F486" i="4"/>
  <c r="AF96" i="4"/>
  <c r="AC96" i="4"/>
  <c r="AA96" i="4"/>
  <c r="V96" i="4"/>
  <c r="W96" i="4" s="1"/>
  <c r="S96" i="4"/>
  <c r="O96" i="4"/>
  <c r="L96" i="4"/>
  <c r="J96" i="4"/>
  <c r="F96" i="4"/>
  <c r="AF303" i="4"/>
  <c r="AC303" i="4"/>
  <c r="AA303" i="4"/>
  <c r="V303" i="4"/>
  <c r="W303" i="4" s="1"/>
  <c r="S303" i="4"/>
  <c r="O303" i="4"/>
  <c r="L303" i="4"/>
  <c r="J303" i="4"/>
  <c r="F303" i="4"/>
  <c r="AJ126" i="4"/>
  <c r="AF126" i="4"/>
  <c r="AC126" i="4"/>
  <c r="AA126" i="4"/>
  <c r="V126" i="4"/>
  <c r="W126" i="4" s="1"/>
  <c r="S126" i="4"/>
  <c r="O126" i="4"/>
  <c r="L126" i="4"/>
  <c r="J126" i="4"/>
  <c r="F126" i="4"/>
  <c r="AF246" i="4"/>
  <c r="AC246" i="4"/>
  <c r="AA246" i="4"/>
  <c r="V246" i="4"/>
  <c r="W246" i="4" s="1"/>
  <c r="S246" i="4"/>
  <c r="O246" i="4"/>
  <c r="L246" i="4"/>
  <c r="J246" i="4"/>
  <c r="F246" i="4"/>
  <c r="AJ68" i="4"/>
  <c r="AF68" i="4"/>
  <c r="AC68" i="4"/>
  <c r="AA68" i="4"/>
  <c r="V68" i="4"/>
  <c r="W68" i="4" s="1"/>
  <c r="S68" i="4"/>
  <c r="O68" i="4"/>
  <c r="L68" i="4"/>
  <c r="J68" i="4"/>
  <c r="F68" i="4"/>
  <c r="AF125" i="4"/>
  <c r="AC125" i="4"/>
  <c r="AA125" i="4"/>
  <c r="V125" i="4"/>
  <c r="W125" i="4" s="1"/>
  <c r="S125" i="4"/>
  <c r="O125" i="4"/>
  <c r="L125" i="4"/>
  <c r="J125" i="4"/>
  <c r="F125" i="4"/>
  <c r="AJ414" i="4"/>
  <c r="AF414" i="4"/>
  <c r="AC414" i="4"/>
  <c r="AA414" i="4"/>
  <c r="V414" i="4"/>
  <c r="W414" i="4" s="1"/>
  <c r="S414" i="4"/>
  <c r="O414" i="4"/>
  <c r="L414" i="4"/>
  <c r="J414" i="4"/>
  <c r="F414" i="4"/>
  <c r="AJ124" i="4"/>
  <c r="AF124" i="4"/>
  <c r="AC124" i="4"/>
  <c r="AA124" i="4"/>
  <c r="S124" i="4"/>
  <c r="O124" i="4"/>
  <c r="L124" i="4"/>
  <c r="J124" i="4"/>
  <c r="F124" i="4"/>
  <c r="BQ68" i="4" l="1"/>
  <c r="BQ380" i="4"/>
  <c r="BQ381" i="4"/>
  <c r="BQ27" i="4"/>
  <c r="BQ97" i="4"/>
  <c r="BQ250" i="4"/>
  <c r="BQ251" i="4"/>
  <c r="BQ71" i="4"/>
  <c r="BQ190" i="4"/>
  <c r="BQ131" i="4"/>
  <c r="BQ4" i="4"/>
  <c r="BQ252" i="4"/>
  <c r="BQ135" i="4"/>
  <c r="BQ194" i="4"/>
  <c r="BQ196" i="4"/>
  <c r="BQ346" i="4"/>
  <c r="BQ385" i="4"/>
  <c r="BQ141" i="4"/>
  <c r="BQ257" i="4"/>
  <c r="BQ31" i="4"/>
  <c r="BQ145" i="4"/>
  <c r="BQ457" i="4"/>
  <c r="BQ199" i="4"/>
  <c r="BQ261" i="4"/>
  <c r="BQ320" i="4"/>
  <c r="BQ25" i="4"/>
  <c r="BQ207" i="4"/>
  <c r="BQ155" i="4"/>
  <c r="BQ459" i="4"/>
  <c r="BQ420" i="4"/>
  <c r="BQ269" i="4"/>
  <c r="BQ211" i="4"/>
  <c r="BQ354" i="4"/>
  <c r="BQ356" i="4"/>
  <c r="BQ395" i="4"/>
  <c r="BQ423" i="4"/>
  <c r="BQ225" i="4"/>
  <c r="BQ400" i="4"/>
  <c r="BQ228" i="4"/>
  <c r="BQ402" i="4"/>
  <c r="BQ365" i="4"/>
  <c r="BQ444" i="4"/>
  <c r="BQ405" i="4"/>
  <c r="BQ232" i="4"/>
  <c r="BQ369" i="4"/>
  <c r="BQ447" i="4"/>
  <c r="BQ236" i="4"/>
  <c r="BQ341" i="4"/>
  <c r="BQ450" i="4"/>
  <c r="BQ471" i="4"/>
  <c r="BQ13" i="4"/>
  <c r="BQ20" i="4"/>
  <c r="BQ14" i="4"/>
  <c r="BQ43" i="4"/>
  <c r="BQ307" i="4"/>
  <c r="BQ22" i="4"/>
  <c r="BQ101" i="4"/>
  <c r="BQ146" i="4"/>
  <c r="BQ418" i="4"/>
  <c r="BQ458" i="4"/>
  <c r="BQ321" i="4"/>
  <c r="BQ106" i="4"/>
  <c r="BQ54" i="4"/>
  <c r="BQ212" i="4"/>
  <c r="BQ218" i="4"/>
  <c r="BQ359" i="4"/>
  <c r="BQ223" i="4"/>
  <c r="BQ329" i="4"/>
  <c r="BQ283" i="4"/>
  <c r="BQ229" i="4"/>
  <c r="BQ287" i="4"/>
  <c r="BQ291" i="4"/>
  <c r="BQ339" i="4"/>
  <c r="BQ12" i="4"/>
  <c r="BQ237" i="4"/>
  <c r="BQ5" i="4"/>
  <c r="BQ204" i="4"/>
  <c r="BQ322" i="4"/>
  <c r="BQ264" i="4"/>
  <c r="BQ498" i="4"/>
  <c r="BQ526" i="4"/>
  <c r="BQ142" i="4"/>
  <c r="BQ262" i="4"/>
  <c r="BQ438" i="4"/>
  <c r="BQ392" i="4"/>
  <c r="BQ86" i="4"/>
  <c r="BQ246" i="4"/>
  <c r="BQ134" i="4"/>
  <c r="BQ30" i="4"/>
  <c r="BQ384" i="4"/>
  <c r="BQ197" i="4"/>
  <c r="BQ202" i="4"/>
  <c r="BQ350" i="4"/>
  <c r="BQ214" i="4"/>
  <c r="BQ82" i="4"/>
  <c r="BQ83" i="4"/>
  <c r="BQ357" i="4"/>
  <c r="BQ276" i="4"/>
  <c r="BQ128" i="4"/>
  <c r="BQ98" i="4"/>
  <c r="BQ140" i="4"/>
  <c r="BQ149" i="4"/>
  <c r="BQ51" i="4"/>
  <c r="BQ150" i="4"/>
  <c r="BQ53" i="4"/>
  <c r="BQ154" i="4"/>
  <c r="BQ108" i="4"/>
  <c r="BQ77" i="4"/>
  <c r="BQ78" i="4"/>
  <c r="BQ80" i="4"/>
  <c r="BQ36" i="4"/>
  <c r="BQ56" i="4"/>
  <c r="BQ166" i="4"/>
  <c r="BQ168" i="4"/>
  <c r="BQ39" i="4"/>
  <c r="BQ61" i="4"/>
  <c r="BQ40" i="4"/>
  <c r="BQ117" i="4"/>
  <c r="BQ63" i="4"/>
  <c r="BQ174" i="4"/>
  <c r="BQ64" i="4"/>
  <c r="BQ180" i="4"/>
  <c r="BQ41" i="4"/>
  <c r="BQ66" i="4"/>
  <c r="BQ124" i="4"/>
  <c r="BQ271" i="4"/>
  <c r="BQ512" i="4"/>
  <c r="BQ421" i="4"/>
  <c r="BQ85" i="4"/>
  <c r="BQ87" i="4"/>
  <c r="BQ275" i="4"/>
  <c r="BQ169" i="4"/>
  <c r="BQ501" i="4"/>
  <c r="BQ514" i="4"/>
  <c r="BQ399" i="4"/>
  <c r="BQ490" i="4"/>
  <c r="BQ533" i="4"/>
  <c r="BQ426" i="4"/>
  <c r="BQ91" i="4"/>
  <c r="BQ294" i="4"/>
  <c r="BQ296" i="4"/>
  <c r="BQ65" i="4"/>
  <c r="BQ370" i="4"/>
  <c r="BQ515" i="4"/>
  <c r="BQ504" i="4"/>
  <c r="BQ414" i="4"/>
  <c r="BQ303" i="4"/>
  <c r="BQ454" i="4"/>
  <c r="BQ480" i="4"/>
  <c r="BQ188" i="4"/>
  <c r="BQ248" i="4"/>
  <c r="BQ127" i="4"/>
  <c r="BQ455" i="4"/>
  <c r="BQ69" i="4"/>
  <c r="BQ344" i="4"/>
  <c r="BQ129" i="4"/>
  <c r="BQ306" i="4"/>
  <c r="BQ345" i="4"/>
  <c r="BQ132" i="4"/>
  <c r="BQ46" i="4"/>
  <c r="BQ517" i="4"/>
  <c r="BQ99" i="4"/>
  <c r="BQ195" i="4"/>
  <c r="BQ47" i="4"/>
  <c r="BQ469" i="4"/>
  <c r="BQ254" i="4"/>
  <c r="BQ139" i="4"/>
  <c r="BQ255" i="4"/>
  <c r="BQ488" i="4"/>
  <c r="BQ256" i="4"/>
  <c r="BQ311" i="4"/>
  <c r="BQ23" i="4"/>
  <c r="BQ417" i="4"/>
  <c r="BQ312" i="4"/>
  <c r="BQ143" i="4"/>
  <c r="BQ314" i="4"/>
  <c r="BQ49" i="4"/>
  <c r="BQ9" i="4"/>
  <c r="BQ506" i="4"/>
  <c r="BQ258" i="4"/>
  <c r="BQ318" i="4"/>
  <c r="BQ201" i="4"/>
  <c r="BQ102" i="4"/>
  <c r="BQ103" i="4"/>
  <c r="BQ104" i="4"/>
  <c r="BQ105" i="4"/>
  <c r="BQ349" i="4"/>
  <c r="BQ389" i="4"/>
  <c r="BQ151" i="4"/>
  <c r="BQ390" i="4"/>
  <c r="BQ205" i="4"/>
  <c r="BQ10" i="4"/>
  <c r="BQ6" i="4"/>
  <c r="BQ208" i="4"/>
  <c r="BQ156" i="4"/>
  <c r="BQ158" i="4"/>
  <c r="BQ268" i="4"/>
  <c r="BQ34" i="4"/>
  <c r="BQ159" i="4"/>
  <c r="BQ353" i="4"/>
  <c r="BQ210" i="4"/>
  <c r="BQ325" i="4"/>
  <c r="BQ35" i="4"/>
  <c r="BQ272" i="4"/>
  <c r="BQ37" i="4"/>
  <c r="BQ57" i="4"/>
  <c r="BQ393" i="4"/>
  <c r="BQ81" i="4"/>
  <c r="BQ59" i="4"/>
  <c r="BQ273" i="4"/>
  <c r="BQ215" i="4"/>
  <c r="BQ60" i="4"/>
  <c r="BQ513" i="4"/>
  <c r="BQ327" i="4"/>
  <c r="BQ439" i="4"/>
  <c r="BQ219" i="4"/>
  <c r="BQ441" i="4"/>
  <c r="BQ220" i="4"/>
  <c r="BQ360" i="4"/>
  <c r="BQ222" i="4"/>
  <c r="BQ278" i="4"/>
  <c r="BQ330" i="4"/>
  <c r="BQ88" i="4"/>
  <c r="BQ361" i="4"/>
  <c r="BQ167" i="4"/>
  <c r="BQ332" i="4"/>
  <c r="BQ333" i="4"/>
  <c r="BQ226" i="4"/>
  <c r="BQ170" i="4"/>
  <c r="BQ171" i="4"/>
  <c r="BQ284" i="4"/>
  <c r="BQ285" i="4"/>
  <c r="BQ286" i="4"/>
  <c r="BQ496" i="4"/>
  <c r="BQ481" i="4"/>
  <c r="BQ336" i="4"/>
  <c r="BQ288" i="4"/>
  <c r="BQ404" i="4"/>
  <c r="BQ16" i="4"/>
  <c r="BQ507" i="4"/>
  <c r="BQ175" i="4"/>
  <c r="BQ176" i="4"/>
  <c r="BQ177" i="4"/>
  <c r="BQ497" i="4"/>
  <c r="BQ92" i="4"/>
  <c r="BQ93" i="4"/>
  <c r="BQ181" i="4"/>
  <c r="BQ233" i="4"/>
  <c r="BQ120" i="4"/>
  <c r="BQ509" i="4"/>
  <c r="BQ182" i="4"/>
  <c r="BQ427" i="4"/>
  <c r="BQ183" i="4"/>
  <c r="BQ373" i="4"/>
  <c r="BQ298" i="4"/>
  <c r="BQ529" i="4"/>
  <c r="BQ449" i="4"/>
  <c r="BQ375" i="4"/>
  <c r="BQ342" i="4"/>
  <c r="BQ184" i="4"/>
  <c r="BQ465" i="4"/>
  <c r="BQ299" i="4"/>
  <c r="BQ240" i="4"/>
  <c r="BQ451" i="4"/>
  <c r="BQ18" i="4"/>
  <c r="BQ19" i="4"/>
  <c r="BQ432" i="4"/>
  <c r="BQ243" i="4"/>
  <c r="BQ187" i="4"/>
  <c r="BQ409" i="4"/>
  <c r="BQ122" i="4"/>
  <c r="BQ452" i="4"/>
  <c r="BQ453" i="4"/>
  <c r="BQ413" i="4"/>
  <c r="BQ123" i="4"/>
  <c r="BQ470" i="4"/>
  <c r="BQ185" i="4"/>
  <c r="BQ308" i="4"/>
  <c r="BQ493" i="4"/>
  <c r="BQ518" i="4"/>
  <c r="BQ260" i="4"/>
  <c r="BQ96" i="4"/>
  <c r="BQ249" i="4"/>
  <c r="BQ253" i="4"/>
  <c r="BQ436" i="4"/>
  <c r="BQ73" i="4"/>
  <c r="BQ386" i="4"/>
  <c r="BQ525" i="4"/>
  <c r="BQ313" i="4"/>
  <c r="BQ259" i="4"/>
  <c r="BQ125" i="4"/>
  <c r="BQ126" i="4"/>
  <c r="BQ486" i="4"/>
  <c r="BQ433" i="4"/>
  <c r="BQ305" i="4"/>
  <c r="BQ29" i="4"/>
  <c r="BQ21" i="4"/>
  <c r="BQ505" i="4"/>
  <c r="BQ70" i="4"/>
  <c r="BQ382" i="4"/>
  <c r="BQ523" i="4"/>
  <c r="BQ524" i="4"/>
  <c r="BQ44" i="4"/>
  <c r="BQ435" i="4"/>
  <c r="BQ192" i="4"/>
  <c r="BQ133" i="4"/>
  <c r="BQ499" i="4"/>
  <c r="BQ309" i="4"/>
  <c r="BQ100" i="4"/>
  <c r="BQ136" i="4"/>
  <c r="BQ137" i="4"/>
  <c r="BQ48" i="4"/>
  <c r="BQ138" i="4"/>
  <c r="BQ511" i="4"/>
  <c r="BQ456" i="4"/>
  <c r="BQ416" i="4"/>
  <c r="BQ8" i="4"/>
  <c r="BQ74" i="4"/>
  <c r="BQ437" i="4"/>
  <c r="BQ530" i="4"/>
  <c r="BQ24" i="4"/>
  <c r="BQ144" i="4"/>
  <c r="BQ348" i="4"/>
  <c r="BQ519" i="4"/>
  <c r="BQ316" i="4"/>
  <c r="BQ200" i="4"/>
  <c r="BQ33" i="4"/>
  <c r="BQ50" i="4"/>
  <c r="BQ319" i="4"/>
  <c r="BQ75" i="4"/>
  <c r="BQ203" i="4"/>
  <c r="BQ52" i="4"/>
  <c r="BQ263" i="4"/>
  <c r="BQ206" i="4"/>
  <c r="BQ408" i="4"/>
  <c r="BQ478" i="4"/>
  <c r="BQ467" i="4"/>
  <c r="BQ302" i="4"/>
  <c r="BQ479" i="4"/>
  <c r="BQ468" i="4"/>
  <c r="BQ510" i="4"/>
  <c r="BQ265" i="4"/>
  <c r="BQ532" i="4"/>
  <c r="BQ107" i="4"/>
  <c r="BQ213" i="4"/>
  <c r="BQ58" i="4"/>
  <c r="BQ489" i="4"/>
  <c r="BQ115" i="4"/>
  <c r="BQ440" i="4"/>
  <c r="BQ442" i="4"/>
  <c r="BQ328" i="4"/>
  <c r="BQ396" i="4"/>
  <c r="BQ165" i="4"/>
  <c r="BQ331" i="4"/>
  <c r="BQ363" i="4"/>
  <c r="BQ495" i="4"/>
  <c r="BQ11" i="4"/>
  <c r="BQ528" i="4"/>
  <c r="BQ334" i="4"/>
  <c r="BQ335" i="4"/>
  <c r="BQ520" i="4"/>
  <c r="BQ516" i="4"/>
  <c r="BQ521" i="4"/>
  <c r="BQ473" i="4"/>
  <c r="BQ292" i="4"/>
  <c r="BQ293" i="4"/>
  <c r="BQ230" i="4"/>
  <c r="BQ231" i="4"/>
  <c r="BQ368" i="4"/>
  <c r="BQ463" i="4"/>
  <c r="BQ340" i="4"/>
  <c r="BQ234" i="4"/>
  <c r="BQ491" i="4"/>
  <c r="BQ487" i="4"/>
  <c r="BQ374" i="4"/>
  <c r="BQ376" i="4"/>
  <c r="BQ377" i="4"/>
  <c r="BQ238" i="4"/>
  <c r="BQ503" i="4"/>
  <c r="BQ242" i="4"/>
  <c r="BQ244" i="4"/>
  <c r="BQ121" i="4"/>
  <c r="BQ484" i="4"/>
  <c r="BQ412" i="4"/>
  <c r="BQ391" i="4"/>
  <c r="BQ76" i="4"/>
  <c r="BQ55" i="4"/>
  <c r="BQ157" i="4"/>
  <c r="BQ351" i="4"/>
  <c r="BQ460" i="4"/>
  <c r="BQ266" i="4"/>
  <c r="BQ352" i="4"/>
  <c r="BQ267" i="4"/>
  <c r="BQ209" i="4"/>
  <c r="BQ419" i="4"/>
  <c r="BQ109" i="4"/>
  <c r="BQ79" i="4"/>
  <c r="BQ161" i="4"/>
  <c r="BQ162" i="4"/>
  <c r="BQ270" i="4"/>
  <c r="BQ461" i="4"/>
  <c r="BQ111" i="4"/>
  <c r="BQ355" i="4"/>
  <c r="BQ531" i="4"/>
  <c r="BQ84" i="4"/>
  <c r="BQ112" i="4"/>
  <c r="BQ216" i="4"/>
  <c r="BQ113" i="4"/>
  <c r="BQ114" i="4"/>
  <c r="BQ274" i="4"/>
  <c r="BQ358" i="4"/>
  <c r="BQ164" i="4"/>
  <c r="BQ221" i="4"/>
  <c r="BQ277" i="4"/>
  <c r="BQ279" i="4"/>
  <c r="BQ397" i="4"/>
  <c r="BQ280" i="4"/>
  <c r="BQ282" i="4"/>
  <c r="BQ362" i="4"/>
  <c r="BQ494" i="4"/>
  <c r="BQ172" i="4"/>
  <c r="BQ398" i="4"/>
  <c r="BQ527" i="4"/>
  <c r="BQ116" i="4"/>
  <c r="BQ90" i="4"/>
  <c r="BQ227" i="4"/>
  <c r="BQ364" i="4"/>
  <c r="BQ443" i="4"/>
  <c r="BQ424" i="4"/>
  <c r="BQ367" i="4"/>
  <c r="BQ173" i="4"/>
  <c r="BQ17" i="4"/>
  <c r="BQ485" i="4"/>
  <c r="BQ289" i="4"/>
  <c r="BQ337" i="4"/>
  <c r="BQ425" i="4"/>
  <c r="BQ338" i="4"/>
  <c r="BQ474" i="4"/>
  <c r="BQ445" i="4"/>
  <c r="BQ475" i="4"/>
  <c r="BQ462" i="4"/>
  <c r="BQ178" i="4"/>
  <c r="BQ522" i="4"/>
  <c r="BQ119" i="4"/>
  <c r="BQ179" i="4"/>
  <c r="BQ406" i="4"/>
  <c r="BQ295" i="4"/>
  <c r="BQ476" i="4"/>
  <c r="BQ508" i="4"/>
  <c r="BQ502" i="4"/>
  <c r="BQ371" i="4"/>
  <c r="BQ372" i="4"/>
  <c r="BQ235" i="4"/>
  <c r="BQ448" i="4"/>
  <c r="BQ407" i="4"/>
  <c r="BQ429" i="4"/>
  <c r="BQ67" i="4"/>
  <c r="BQ378" i="4"/>
  <c r="BQ239" i="4"/>
  <c r="BQ42" i="4"/>
  <c r="BQ431" i="4"/>
  <c r="BQ477" i="4"/>
  <c r="BQ482" i="4"/>
  <c r="BQ300" i="4"/>
  <c r="BQ301" i="4"/>
  <c r="BQ410" i="4"/>
  <c r="BQ411" i="4"/>
  <c r="BQ379" i="4"/>
  <c r="BQ343" i="4"/>
  <c r="BB224" i="4"/>
  <c r="BB275" i="4"/>
  <c r="BB103" i="4"/>
  <c r="BB258" i="4"/>
  <c r="BB466" i="4"/>
  <c r="BB167" i="4"/>
  <c r="BB223" i="4"/>
  <c r="BB270" i="4"/>
  <c r="BB268" i="4"/>
  <c r="BB152" i="4"/>
  <c r="BB52" i="4"/>
  <c r="BB333" i="4"/>
  <c r="BB345" i="4"/>
  <c r="BB123" i="4"/>
  <c r="BB373" i="4"/>
  <c r="BB231" i="4"/>
  <c r="BB117" i="4"/>
  <c r="BB116" i="4"/>
  <c r="BB332" i="4"/>
  <c r="BB513" i="4"/>
  <c r="BB86" i="4"/>
  <c r="BB56" i="4"/>
  <c r="BB250" i="4"/>
  <c r="BB54" i="4"/>
  <c r="BB432" i="4"/>
  <c r="BB171" i="4"/>
  <c r="BB139" i="4"/>
  <c r="BB14" i="4"/>
  <c r="BB303" i="4"/>
  <c r="BB6" i="4"/>
  <c r="BB147" i="4"/>
  <c r="BB483" i="4"/>
  <c r="BB221" i="4"/>
  <c r="BB112" i="4"/>
  <c r="BB210" i="4"/>
  <c r="BB208" i="4"/>
  <c r="BB106" i="4"/>
  <c r="BB75" i="4"/>
  <c r="BB388" i="4"/>
  <c r="BB456" i="4"/>
  <c r="BB138" i="4"/>
  <c r="BB47" i="4"/>
  <c r="BB72" i="4"/>
  <c r="BB129" i="4"/>
  <c r="BB28" i="4"/>
  <c r="BB477" i="4"/>
  <c r="BB238" i="4"/>
  <c r="BB161" i="4"/>
  <c r="BB190" i="4"/>
  <c r="BB382" i="4"/>
  <c r="BB243" i="4"/>
  <c r="BB162" i="4"/>
  <c r="BB211" i="4"/>
  <c r="BB159" i="4"/>
  <c r="BB108" i="4"/>
  <c r="BB314" i="4"/>
  <c r="BB256" i="4"/>
  <c r="BB48" i="4"/>
  <c r="BB251" i="4"/>
  <c r="BB248" i="4"/>
  <c r="BB188" i="4"/>
  <c r="BB246" i="4"/>
  <c r="BB135" i="4"/>
  <c r="BB436" i="4"/>
  <c r="BB102" i="4"/>
  <c r="BB215" i="4"/>
  <c r="BB177" i="4"/>
  <c r="BB308" i="4"/>
  <c r="BB136" i="4"/>
  <c r="BB416" i="4"/>
  <c r="BB198" i="4"/>
  <c r="BB389" i="4"/>
  <c r="BB264" i="4"/>
  <c r="BB153" i="4"/>
  <c r="BB272" i="4"/>
  <c r="BB244" i="4"/>
  <c r="BB411" i="4"/>
  <c r="BB284" i="4"/>
  <c r="BB209" i="4"/>
  <c r="BB322" i="4"/>
  <c r="BB7" i="4"/>
  <c r="BB309" i="4"/>
  <c r="BB45" i="4"/>
  <c r="BB125" i="4"/>
  <c r="BB83" i="4"/>
  <c r="BB157" i="4"/>
  <c r="BB155" i="4"/>
  <c r="BB206" i="4"/>
  <c r="BB316" i="4"/>
  <c r="BB417" i="4"/>
  <c r="BB197" i="4"/>
  <c r="BB71" i="4"/>
  <c r="BB431" i="4"/>
  <c r="BB340" i="4"/>
  <c r="BB289" i="4"/>
  <c r="BB114" i="4"/>
  <c r="BB79" i="4"/>
  <c r="BB24" i="4"/>
  <c r="BB255" i="4"/>
  <c r="BB433" i="4"/>
  <c r="AJ448" i="4"/>
  <c r="AJ407" i="4"/>
  <c r="AJ429" i="4"/>
  <c r="AJ67" i="4"/>
  <c r="AJ239" i="4"/>
  <c r="AJ185" i="4"/>
  <c r="AJ184" i="4"/>
  <c r="AJ12" i="4"/>
  <c r="AJ298" i="4"/>
  <c r="AJ428" i="4"/>
  <c r="AJ452" i="4"/>
  <c r="AJ244" i="4"/>
  <c r="AJ242" i="4"/>
  <c r="AJ431" i="4"/>
  <c r="AJ341" i="4"/>
  <c r="AJ374" i="4"/>
  <c r="AJ182" i="4"/>
  <c r="AJ340" i="4"/>
  <c r="AV4" i="3"/>
  <c r="AV6" i="3"/>
  <c r="AV5" i="3"/>
  <c r="AT4" i="3"/>
  <c r="AT6" i="3"/>
  <c r="AT5" i="3"/>
  <c r="AN6" i="3"/>
  <c r="BB63" i="4" l="1"/>
  <c r="BB195" i="4"/>
  <c r="BB302" i="4"/>
  <c r="BB414" i="4"/>
  <c r="BB146" i="4"/>
  <c r="BB344" i="4"/>
  <c r="BB230" i="4"/>
  <c r="BB150" i="4"/>
  <c r="BB488" i="4"/>
  <c r="BB278" i="4"/>
  <c r="AJ4" i="3"/>
  <c r="AJ6" i="3"/>
  <c r="AJ5" i="3"/>
  <c r="AF4" i="3"/>
  <c r="AF6" i="3"/>
  <c r="AF5" i="3"/>
  <c r="L4" i="3"/>
  <c r="AW4" i="3" s="1"/>
  <c r="L6" i="3"/>
  <c r="AW6" i="3" s="1"/>
  <c r="L5" i="3"/>
  <c r="AW5" i="3" s="1"/>
  <c r="J4" i="3"/>
  <c r="J6" i="3"/>
  <c r="J5" i="3"/>
  <c r="F4" i="3"/>
  <c r="F6" i="3"/>
  <c r="F5" i="3"/>
  <c r="AS10" i="2"/>
  <c r="AS30" i="2"/>
  <c r="AS7" i="2"/>
  <c r="AS25" i="2"/>
  <c r="AS9" i="2"/>
  <c r="AS18" i="2"/>
  <c r="AS11" i="2"/>
  <c r="AS21" i="2"/>
  <c r="AS13" i="2"/>
  <c r="AS26" i="2"/>
  <c r="AS14" i="2"/>
  <c r="AS27" i="2"/>
  <c r="AS19" i="2"/>
  <c r="AS12" i="2"/>
  <c r="AS20" i="2"/>
  <c r="AS22" i="2"/>
  <c r="AS29" i="2"/>
  <c r="AS23" i="2"/>
  <c r="AS15" i="2"/>
  <c r="AS6" i="2"/>
  <c r="AS33" i="2"/>
  <c r="AS16" i="2"/>
  <c r="AS5" i="2"/>
  <c r="AS24" i="2"/>
  <c r="AS17" i="2"/>
  <c r="AS28" i="2"/>
  <c r="AS4" i="2"/>
  <c r="AS8" i="2"/>
  <c r="AO10" i="2"/>
  <c r="AO30" i="2"/>
  <c r="AO32" i="2"/>
  <c r="AO7" i="2"/>
  <c r="AO25" i="2"/>
  <c r="AO9" i="2"/>
  <c r="AO18" i="2"/>
  <c r="AO11" i="2"/>
  <c r="AO21" i="2"/>
  <c r="AO13" i="2"/>
  <c r="AO26" i="2"/>
  <c r="AO14" i="2"/>
  <c r="AO27" i="2"/>
  <c r="AO19" i="2"/>
  <c r="AO12" i="2"/>
  <c r="AO20" i="2"/>
  <c r="AO22" i="2"/>
  <c r="AO29" i="2"/>
  <c r="AO23" i="2"/>
  <c r="AO15" i="2"/>
  <c r="AO6" i="2"/>
  <c r="AO33" i="2"/>
  <c r="AO16" i="2"/>
  <c r="AO5" i="2"/>
  <c r="AO24" i="2"/>
  <c r="AO17" i="2"/>
  <c r="AO28" i="2"/>
  <c r="AO4" i="2"/>
  <c r="AO8" i="2"/>
  <c r="BK10" i="2" l="1"/>
  <c r="BK30" i="2"/>
  <c r="BK31" i="2"/>
  <c r="BK32" i="2"/>
  <c r="BK7" i="2"/>
  <c r="BK25" i="2"/>
  <c r="BK9" i="2"/>
  <c r="BK18" i="2"/>
  <c r="BK11" i="2"/>
  <c r="BK21" i="2"/>
  <c r="BK13" i="2"/>
  <c r="BK26" i="2"/>
  <c r="BK14" i="2"/>
  <c r="BK27" i="2"/>
  <c r="BK19" i="2"/>
  <c r="BK12" i="2"/>
  <c r="BK20" i="2"/>
  <c r="BK22" i="2"/>
  <c r="BK29" i="2"/>
  <c r="BK23" i="2"/>
  <c r="BK15" i="2"/>
  <c r="BK6" i="2"/>
  <c r="BK33" i="2"/>
  <c r="BK16" i="2"/>
  <c r="BK5" i="2"/>
  <c r="BK24" i="2"/>
  <c r="BK17" i="2"/>
  <c r="BK28" i="2"/>
  <c r="BK4" i="2"/>
  <c r="BK8" i="2"/>
  <c r="BB10" i="2"/>
  <c r="BB30" i="2"/>
  <c r="BB31" i="2"/>
  <c r="BB32" i="2"/>
  <c r="BB7" i="2"/>
  <c r="BB25" i="2"/>
  <c r="BB9" i="2"/>
  <c r="BB18" i="2"/>
  <c r="BB11" i="2"/>
  <c r="BB21" i="2"/>
  <c r="BB13" i="2"/>
  <c r="BB26" i="2"/>
  <c r="BB14" i="2"/>
  <c r="BB27" i="2"/>
  <c r="BB19" i="2"/>
  <c r="BB12" i="2"/>
  <c r="BB20" i="2"/>
  <c r="BB22" i="2"/>
  <c r="BB29" i="2"/>
  <c r="BB23" i="2"/>
  <c r="BB15" i="2"/>
  <c r="BB6" i="2"/>
  <c r="BB33" i="2"/>
  <c r="BB16" i="2"/>
  <c r="BB5" i="2"/>
  <c r="BB24" i="2"/>
  <c r="BB17" i="2"/>
  <c r="BB28" i="2"/>
  <c r="BB4" i="2"/>
  <c r="BB8" i="2"/>
  <c r="AX4" i="2"/>
  <c r="AX33" i="2"/>
  <c r="AX23" i="2"/>
  <c r="AX22" i="2"/>
  <c r="AX20" i="2"/>
  <c r="AX12" i="2"/>
  <c r="AX14" i="2"/>
  <c r="AX26" i="2"/>
  <c r="AX21" i="2"/>
  <c r="AX9" i="2"/>
  <c r="AX7" i="2"/>
  <c r="BI10" i="2"/>
  <c r="BI30" i="2"/>
  <c r="BI31" i="2"/>
  <c r="BI7" i="2"/>
  <c r="BI9" i="2"/>
  <c r="BI18" i="2"/>
  <c r="BI11" i="2"/>
  <c r="BI21" i="2"/>
  <c r="BI13" i="2"/>
  <c r="BI26" i="2"/>
  <c r="BI14" i="2"/>
  <c r="BI19" i="2"/>
  <c r="BI12" i="2"/>
  <c r="BI20" i="2"/>
  <c r="BI23" i="2"/>
  <c r="BI15" i="2"/>
  <c r="BI6" i="2"/>
  <c r="BI33" i="2"/>
  <c r="BI5" i="2"/>
  <c r="BI17" i="2"/>
  <c r="BI28" i="2"/>
  <c r="BI4" i="2"/>
  <c r="BI8" i="2"/>
  <c r="AU10" i="2" l="1"/>
  <c r="AU30" i="2"/>
  <c r="AU32" i="2"/>
  <c r="AU7" i="2"/>
  <c r="AU25" i="2"/>
  <c r="AU9" i="2"/>
  <c r="AU18" i="2"/>
  <c r="AU11" i="2"/>
  <c r="AU21" i="2"/>
  <c r="AU13" i="2"/>
  <c r="AU26" i="2"/>
  <c r="AU14" i="2"/>
  <c r="AU27" i="2"/>
  <c r="AU19" i="2"/>
  <c r="AU12" i="2"/>
  <c r="AU20" i="2"/>
  <c r="AU22" i="2"/>
  <c r="AU29" i="2"/>
  <c r="AU23" i="2"/>
  <c r="AU15" i="2"/>
  <c r="AU6" i="2"/>
  <c r="AU33" i="2"/>
  <c r="AU16" i="2"/>
  <c r="AU5" i="2"/>
  <c r="AU24" i="2"/>
  <c r="AU17" i="2"/>
  <c r="AU28" i="2"/>
  <c r="AU4" i="2"/>
  <c r="AU8" i="2"/>
  <c r="AL10" i="2" l="1"/>
  <c r="AL30" i="2"/>
  <c r="AL31" i="2"/>
  <c r="AL32" i="2"/>
  <c r="AL7" i="2"/>
  <c r="AL25" i="2"/>
  <c r="AL9" i="2"/>
  <c r="AL18" i="2"/>
  <c r="AL11" i="2"/>
  <c r="AL21" i="2"/>
  <c r="AL13" i="2"/>
  <c r="AL26" i="2"/>
  <c r="AL14" i="2"/>
  <c r="AL27" i="2"/>
  <c r="AL19" i="2"/>
  <c r="AL12" i="2"/>
  <c r="AL20" i="2"/>
  <c r="AL22" i="2"/>
  <c r="AL29" i="2"/>
  <c r="AL23" i="2"/>
  <c r="AL15" i="2"/>
  <c r="AL6" i="2"/>
  <c r="AL16" i="2"/>
  <c r="AL5" i="2"/>
  <c r="AL24" i="2"/>
  <c r="AL17" i="2"/>
  <c r="AL28" i="2"/>
  <c r="AL4" i="2"/>
  <c r="AL8" i="2"/>
  <c r="AJ26" i="2"/>
  <c r="AJ4" i="2"/>
  <c r="AJ29" i="2"/>
  <c r="AJ9" i="2"/>
  <c r="AJ14" i="2"/>
  <c r="AJ22" i="2"/>
  <c r="AJ6" i="2"/>
  <c r="AJ25" i="2"/>
  <c r="AJ13" i="2"/>
  <c r="AJ21" i="2"/>
  <c r="AJ16" i="2"/>
  <c r="AJ15" i="2"/>
  <c r="AJ11" i="2"/>
  <c r="AJ24" i="2"/>
  <c r="AJ5" i="2"/>
  <c r="AJ8" i="2"/>
  <c r="AJ12" i="2"/>
  <c r="AJ17" i="2"/>
  <c r="AJ7" i="2"/>
  <c r="AJ19" i="2"/>
  <c r="AJ32" i="2"/>
  <c r="AJ20" i="2"/>
  <c r="AJ23" i="2"/>
  <c r="AJ27" i="2"/>
  <c r="AJ10" i="2"/>
  <c r="AJ18" i="2"/>
  <c r="AJ28" i="2"/>
  <c r="AF4" i="2"/>
  <c r="AF29" i="2"/>
  <c r="AF9" i="2"/>
  <c r="AF14" i="2"/>
  <c r="AF13" i="2"/>
  <c r="AF21" i="2"/>
  <c r="AF16" i="2"/>
  <c r="AF15" i="2"/>
  <c r="AF5" i="2"/>
  <c r="AF8" i="2"/>
  <c r="AF12" i="2"/>
  <c r="AF7" i="2"/>
  <c r="AF23" i="2"/>
  <c r="AF27" i="2"/>
  <c r="AF10" i="2"/>
  <c r="AF28" i="2"/>
  <c r="AC26" i="2" l="1"/>
  <c r="AC30" i="2"/>
  <c r="AC4" i="2"/>
  <c r="AC29" i="2"/>
  <c r="AC9" i="2"/>
  <c r="AC14" i="2"/>
  <c r="AC22" i="2"/>
  <c r="AC6" i="2"/>
  <c r="AC25" i="2"/>
  <c r="AC13" i="2"/>
  <c r="AC21" i="2"/>
  <c r="AC16" i="2"/>
  <c r="AC15" i="2"/>
  <c r="AC11" i="2"/>
  <c r="AC24" i="2"/>
  <c r="AC5" i="2"/>
  <c r="AC8" i="2"/>
  <c r="AC12" i="2"/>
  <c r="AC17" i="2"/>
  <c r="AC7" i="2"/>
  <c r="AC19" i="2"/>
  <c r="AC32" i="2"/>
  <c r="AC20" i="2"/>
  <c r="AC23" i="2"/>
  <c r="AC27" i="2"/>
  <c r="AC10" i="2"/>
  <c r="AC18" i="2"/>
  <c r="AC31" i="2"/>
  <c r="AC28" i="2"/>
  <c r="AA26" i="2"/>
  <c r="AA4" i="2"/>
  <c r="AA29" i="2"/>
  <c r="AA9" i="2"/>
  <c r="AA14" i="2"/>
  <c r="AA22" i="2"/>
  <c r="AA6" i="2"/>
  <c r="AA25" i="2"/>
  <c r="AA13" i="2"/>
  <c r="AA21" i="2"/>
  <c r="AA16" i="2"/>
  <c r="AA15" i="2"/>
  <c r="AA11" i="2"/>
  <c r="AA24" i="2"/>
  <c r="AA5" i="2"/>
  <c r="AA8" i="2"/>
  <c r="AA12" i="2"/>
  <c r="AA17" i="2"/>
  <c r="AA7" i="2"/>
  <c r="AA19" i="2"/>
  <c r="AA32" i="2"/>
  <c r="AA20" i="2"/>
  <c r="AA23" i="2"/>
  <c r="AA27" i="2"/>
  <c r="AA10" i="2"/>
  <c r="AA18" i="2"/>
  <c r="AA28" i="2"/>
  <c r="V26" i="2"/>
  <c r="W26" i="2" s="1"/>
  <c r="V30" i="2"/>
  <c r="W30" i="2" s="1"/>
  <c r="V4" i="2"/>
  <c r="W4" i="2" s="1"/>
  <c r="V29" i="2"/>
  <c r="W29" i="2" s="1"/>
  <c r="V9" i="2"/>
  <c r="W9" i="2" s="1"/>
  <c r="V14" i="2"/>
  <c r="W14" i="2" s="1"/>
  <c r="V22" i="2"/>
  <c r="W22" i="2" s="1"/>
  <c r="V6" i="2"/>
  <c r="W6" i="2" s="1"/>
  <c r="V25" i="2"/>
  <c r="W25" i="2" s="1"/>
  <c r="V13" i="2"/>
  <c r="W13" i="2" s="1"/>
  <c r="V21" i="2"/>
  <c r="W21" i="2" s="1"/>
  <c r="V16" i="2"/>
  <c r="W16" i="2" s="1"/>
  <c r="V15" i="2"/>
  <c r="W15" i="2" s="1"/>
  <c r="V11" i="2"/>
  <c r="W11" i="2" s="1"/>
  <c r="V24" i="2"/>
  <c r="W24" i="2" s="1"/>
  <c r="V5" i="2"/>
  <c r="W5" i="2" s="1"/>
  <c r="V8" i="2"/>
  <c r="W8" i="2" s="1"/>
  <c r="V12" i="2"/>
  <c r="W12" i="2" s="1"/>
  <c r="V17" i="2"/>
  <c r="W17" i="2" s="1"/>
  <c r="V7" i="2"/>
  <c r="W7" i="2" s="1"/>
  <c r="V19" i="2"/>
  <c r="W19" i="2" s="1"/>
  <c r="V33" i="2"/>
  <c r="V32" i="2"/>
  <c r="W32" i="2" s="1"/>
  <c r="V20" i="2"/>
  <c r="W20" i="2" s="1"/>
  <c r="V23" i="2"/>
  <c r="W23" i="2" s="1"/>
  <c r="V27" i="2"/>
  <c r="W27" i="2" s="1"/>
  <c r="V10" i="2"/>
  <c r="W10" i="2" s="1"/>
  <c r="V18" i="2"/>
  <c r="W18" i="2" s="1"/>
  <c r="V31" i="2"/>
  <c r="W31" i="2" s="1"/>
  <c r="V28" i="2"/>
  <c r="W28" i="2" s="1"/>
  <c r="S26" i="2"/>
  <c r="S30" i="2"/>
  <c r="S4" i="2"/>
  <c r="S29" i="2"/>
  <c r="S9" i="2"/>
  <c r="S14" i="2"/>
  <c r="S22" i="2"/>
  <c r="S6" i="2"/>
  <c r="S25" i="2"/>
  <c r="S13" i="2"/>
  <c r="S21" i="2"/>
  <c r="S16" i="2"/>
  <c r="S15" i="2"/>
  <c r="S11" i="2"/>
  <c r="S24" i="2"/>
  <c r="S5" i="2"/>
  <c r="S8" i="2"/>
  <c r="S12" i="2"/>
  <c r="S17" i="2"/>
  <c r="S7" i="2"/>
  <c r="S19" i="2"/>
  <c r="S32" i="2"/>
  <c r="S20" i="2"/>
  <c r="S23" i="2"/>
  <c r="S27" i="2"/>
  <c r="S10" i="2"/>
  <c r="S18" i="2"/>
  <c r="S31" i="2"/>
  <c r="S28" i="2"/>
  <c r="O26" i="2"/>
  <c r="O30" i="2"/>
  <c r="O4" i="2"/>
  <c r="O29" i="2"/>
  <c r="O9" i="2"/>
  <c r="O14" i="2"/>
  <c r="O22" i="2"/>
  <c r="O6" i="2"/>
  <c r="O25" i="2"/>
  <c r="O13" i="2"/>
  <c r="O21" i="2"/>
  <c r="O16" i="2"/>
  <c r="O15" i="2"/>
  <c r="O11" i="2"/>
  <c r="O24" i="2"/>
  <c r="O5" i="2"/>
  <c r="O8" i="2"/>
  <c r="O12" i="2"/>
  <c r="O17" i="2"/>
  <c r="O7" i="2"/>
  <c r="O19" i="2"/>
  <c r="O32" i="2"/>
  <c r="O20" i="2"/>
  <c r="O23" i="2"/>
  <c r="O27" i="2"/>
  <c r="O10" i="2"/>
  <c r="O18" i="2"/>
  <c r="O31" i="2"/>
  <c r="O28" i="2"/>
  <c r="J26" i="2"/>
  <c r="J30" i="2"/>
  <c r="J4" i="2"/>
  <c r="J29" i="2"/>
  <c r="J9" i="2"/>
  <c r="J14" i="2"/>
  <c r="J22" i="2"/>
  <c r="J6" i="2"/>
  <c r="J25" i="2"/>
  <c r="J13" i="2"/>
  <c r="J21" i="2"/>
  <c r="J16" i="2"/>
  <c r="J15" i="2"/>
  <c r="J11" i="2"/>
  <c r="J24" i="2"/>
  <c r="J5" i="2"/>
  <c r="J8" i="2"/>
  <c r="J12" i="2"/>
  <c r="J17" i="2"/>
  <c r="J7" i="2"/>
  <c r="J19" i="2"/>
  <c r="J33" i="2"/>
  <c r="J32" i="2"/>
  <c r="J20" i="2"/>
  <c r="J23" i="2"/>
  <c r="J27" i="2"/>
  <c r="J10" i="2"/>
  <c r="J18" i="2"/>
  <c r="J31" i="2"/>
  <c r="J28" i="2"/>
  <c r="F26" i="2"/>
  <c r="F30" i="2"/>
  <c r="F4" i="2"/>
  <c r="F29" i="2"/>
  <c r="F9" i="2"/>
  <c r="F14" i="2"/>
  <c r="F22" i="2"/>
  <c r="F6" i="2"/>
  <c r="F25" i="2"/>
  <c r="F13" i="2"/>
  <c r="F21" i="2"/>
  <c r="F16" i="2"/>
  <c r="F15" i="2"/>
  <c r="F11" i="2"/>
  <c r="F24" i="2"/>
  <c r="F5" i="2"/>
  <c r="F8" i="2"/>
  <c r="F12" i="2"/>
  <c r="F17" i="2"/>
  <c r="F7" i="2"/>
  <c r="F19" i="2"/>
  <c r="F33" i="2"/>
  <c r="F32" i="2"/>
  <c r="F20" i="2"/>
  <c r="F23" i="2"/>
  <c r="F27" i="2"/>
  <c r="F10" i="2"/>
  <c r="F18" i="2"/>
  <c r="F31" i="2"/>
  <c r="F28" i="2"/>
  <c r="L26" i="2"/>
  <c r="BL26" i="2" s="1"/>
  <c r="L30" i="2"/>
  <c r="BL30" i="2" s="1"/>
  <c r="L4" i="2"/>
  <c r="BL4" i="2" s="1"/>
  <c r="L29" i="2"/>
  <c r="BL29" i="2" s="1"/>
  <c r="L9" i="2"/>
  <c r="BL9" i="2" s="1"/>
  <c r="L14" i="2"/>
  <c r="BL14" i="2" s="1"/>
  <c r="L22" i="2"/>
  <c r="BL22" i="2" s="1"/>
  <c r="L6" i="2"/>
  <c r="BL6" i="2" s="1"/>
  <c r="L25" i="2"/>
  <c r="BL25" i="2" s="1"/>
  <c r="L13" i="2"/>
  <c r="BL13" i="2" s="1"/>
  <c r="L21" i="2"/>
  <c r="BL21" i="2" s="1"/>
  <c r="L16" i="2"/>
  <c r="BL16" i="2" s="1"/>
  <c r="L15" i="2"/>
  <c r="BL15" i="2" s="1"/>
  <c r="L11" i="2"/>
  <c r="BL11" i="2" s="1"/>
  <c r="L24" i="2"/>
  <c r="BL24" i="2" s="1"/>
  <c r="L5" i="2"/>
  <c r="BL5" i="2" s="1"/>
  <c r="L8" i="2"/>
  <c r="BL8" i="2" s="1"/>
  <c r="L12" i="2"/>
  <c r="L17" i="2"/>
  <c r="BL17" i="2" s="1"/>
  <c r="L7" i="2"/>
  <c r="BL7" i="2" s="1"/>
  <c r="L19" i="2"/>
  <c r="BL19" i="2" s="1"/>
  <c r="L33" i="2"/>
  <c r="L32" i="2"/>
  <c r="L20" i="2"/>
  <c r="L23" i="2"/>
  <c r="L27" i="2"/>
  <c r="L10" i="2"/>
  <c r="L18" i="2"/>
  <c r="L31" i="2"/>
  <c r="L28" i="2"/>
  <c r="BL12" i="2" l="1"/>
  <c r="BL28" i="2"/>
  <c r="BL27" i="2"/>
  <c r="BL23" i="2"/>
  <c r="BL10" i="2"/>
  <c r="BL32" i="2"/>
  <c r="BL18" i="2"/>
  <c r="BL20" i="2"/>
  <c r="BB124" i="4" l="1"/>
</calcChain>
</file>

<file path=xl/sharedStrings.xml><?xml version="1.0" encoding="utf-8"?>
<sst xmlns="http://schemas.openxmlformats.org/spreadsheetml/2006/main" count="2068" uniqueCount="1834">
  <si>
    <t>№</t>
  </si>
  <si>
    <t>ЗАКАЗЧИК</t>
  </si>
  <si>
    <t>ИНН</t>
  </si>
  <si>
    <t>ГОСУДАРСТВЕННОЕ БЮДЖЕТНОЕ УЧРЕЖДЕНИЕ ЗДРАВООХРАНЕНИЯ САМАРСКОЙ ОБЛАСТИ "САНАТОРИЙ "САМАРА"</t>
  </si>
  <si>
    <t>2628027079</t>
  </si>
  <si>
    <t>ГОСУДАРСТВЕННОЕ БЮДЖЕТНОЕ УЧРЕЖДЕНИЕ ЗДРАВООХРАНЕНИЯ "ЦЕНТР КОНТРОЛЯ КАЧЕСТВА ЛЕКАРСТВЕННЫХ СРЕДСТВ САМАРСКОЙ ОБЛАСТИ"</t>
  </si>
  <si>
    <t>6311012112</t>
  </si>
  <si>
    <t>ГОСУДАРСТВЕННОЕ БЮДЖЕТНОЕ УЧРЕЖДЕНИЕ ЗДРАВООХРАНЕНИЯ "САМАРСКОЕ ОБЛАСТНОЕ БЮРО СУДЕБНО-МЕДИЦИНСКОЙ ЭКСПЕРТИЗЫ"</t>
  </si>
  <si>
    <t>6311014399</t>
  </si>
  <si>
    <t>ГОСУДАРСТВЕННОЕ БЮДЖЕТНОЕ ОБЩЕОБРАЗОВАТЕЛЬНОЕ УЧРЕЖДЕНИЕ САМАРСКОЙ ОБЛАСТИ "САМАРСКИЙ КАЗАЧИЙ КАДЕТСКИЙ КОРПУС"</t>
  </si>
  <si>
    <t>6311024742</t>
  </si>
  <si>
    <t>ГОСУДАРСТВЕННОЕ КАЗЕННОЕ УЧРЕЖДЕНИЕ САМАРСКОЙ ОБЛАСТИ "ЦЕНТР ПОМОЩИ ДЕТЯМ, ОСТАВШИМСЯ БЕЗ ПОПЕЧЕНИЯ РОДИТЕЛЕЙ "ИВОЛГА" ГОРОДСКОГО ОКРУГА САМАРА (КОРРЕКЦИОННЫЙ)"</t>
  </si>
  <si>
    <t>6311025009</t>
  </si>
  <si>
    <t>ГОСУДАРСТВЕННОЕ БЮДЖЕТНОЕ УЧРЕЖДЕНИЕ КУЛЬТУРЫ "САМАРСКАЯ ОБЛАСТНАЯ БИБЛИОТЕКА ДЛЯ СЛЕПЫХ"</t>
  </si>
  <si>
    <t>6311026732</t>
  </si>
  <si>
    <t>ГОСУДАРСТВЕННОЕ БЮДЖЕТНОЕ УЧРЕЖДЕНИЕ ЗДРАВООХРАНЕНИЯ "САМАРСКИЙ ОБЛАСТНОЙ КЛИНИЧЕСКИЙ КАРДИОЛОГИЧЕСКИЙ ДИСПАНСЕР ИМ. В.П. ПОЛЯКОВА"</t>
  </si>
  <si>
    <t>6311027937</t>
  </si>
  <si>
    <t>ГОСУДАРСТВЕННОЕ БЮДЖЕТНОЕ УЧРЕЖДЕНИЕ ЗДРАВООХРАНЕНИЯ "САМАРСКИЙ ОБЛАСТНОЙ КЛИНИЧЕСКИЙ ЦЕНТР ПРОФИЛАКТИКИ И БОРЬБЫ СО СПИД"</t>
  </si>
  <si>
    <t>6311032630</t>
  </si>
  <si>
    <t>ГОСУДАРСТВЕННОЕ БЮДЖЕТНОЕ УЧРЕЖДЕНИЕ ЗДРАВООХРАНЕНИЯ САМАРСКОЙ ОБЛАСТИ "САМАРСКАЯ ГОРОДСКАЯ ПОЛИКЛИНИКА № 13 ЖЕЛЕЗНОДОРОЖНОГО РАЙОНА"</t>
  </si>
  <si>
    <t>6311032782</t>
  </si>
  <si>
    <t>ГОСУДАРСТВЕННОЕ БЮДЖЕТНОЕ ОБЩЕОБРАЗОВАТЕЛЬНОЕ УЧРЕЖДЕНИЕ САМАРСКОЙ ОБЛАСТИ "ШКОЛА-ИНТЕРНАТ № 4 ДЛЯ ОБУЧАЮЩИХСЯ С ОГРАНИЧЕННЫМИ ВОЗМОЖНОСТЯМИ ЗДОРОВЬЯ ГОРОДСКОГО ОКРУГА САМАРА"</t>
  </si>
  <si>
    <t>6311033970</t>
  </si>
  <si>
    <t>ГОСУДАРСТВЕННОЕ КАЗЕННОЕ УЧРЕЖДЕНИЕ САМАРСКОЙ ОБЛАСТИ "ЦЕНТР СОЦИАЛЬНОЙ АДАПТАЦИИ ДЛЯ ЛИЦ БЕЗ ОПРЕДЕЛЕННОГО МЕСТА ЖИТЕЛЬСТВА И ЗАНЯТИЙ И ИНЫХ КАТЕГОРИЙ ГРАЖДАН, ПОПАВШИХ В ТРУДНУЮ ЖИЗНЕННУЮ СИТУАЦИЮ"</t>
  </si>
  <si>
    <t>6311038760</t>
  </si>
  <si>
    <t>ГОСУДАРСТВЕННОЕ БЮДЖЕТНОЕ УЧРЕЖДЕНИЕ САМАРСКОЙ ОБЛАСТИ "САМАРСКАЯ ОБЛАСТНАЯ ВЕТЕРИНАРНАЯ ЛАБОРАТОРИЯ"</t>
  </si>
  <si>
    <t>6311070964</t>
  </si>
  <si>
    <t>ГОСУДАРСТВЕННОЕ КАЗЕННОЕ УЧРЕЖДЕНИЕ САМАРСКОЙ ОБЛАСТИ "ГОСУДАРСТВЕННОЕ ЮРИДИЧЕСКОЕ БЮРО ПО САМАРСКОЙ ОБЛАСТИ"</t>
  </si>
  <si>
    <t>6311081853</t>
  </si>
  <si>
    <t>ГОСУДАРСТВЕННОЕ БЮДЖЕТНОЕ УЧРЕЖДЕНИЕ ЗДРАВООХРАНЕНИЯ "САМАРСКИЙ ОБЛАСТНОЙ МЕДИЦИНСКИЙ ЦЕНТР ДИНАСТИЯ"</t>
  </si>
  <si>
    <t>6311083770</t>
  </si>
  <si>
    <t>УПРАВЛЕНИЕ ГОСУДАРСТВЕННОЙ ОХРАНЫ ОБЪЕКТОВ КУЛЬТУРНОГО НАСЛЕДИЯ САМАРСКОЙ ОБЛАСТИ</t>
  </si>
  <si>
    <t>6311159468</t>
  </si>
  <si>
    <t>ГОСУДАРСТВЕННОЕ БЮДЖЕТНОЕ ПРОФЕССИОНАЛЬНОЕ ОБРАЗОВАТЕЛЬНОЕ УЧРЕЖДЕНИЕ САМАРСКОЙ ОБЛАСТИ "САМАРСКИЙ ТЕХНИКУМ АВИАЦИОННОГО И ПРОМЫШЛЕННОГО МАШИНОСТРОЕНИЯ ИМЕНИ Д.И. КОЗЛОВА"</t>
  </si>
  <si>
    <t>6312000543</t>
  </si>
  <si>
    <t>ГОСУДАРСТВЕННОЕ КАЗЁННОЕ УЧРЕЖДЕНИЕ САМАРСКОЙ ОБЛАСТИ "РЕАБИЛИТАЦИОННЫЙ ЦЕНТР ДЛЯ ДЕТЕЙ И ПОДРОСТКОВ С ОГРАНИЧЕННЫМИ ВОЗМОЖНОСТЯМИ "ВАРРЕЛЬ"</t>
  </si>
  <si>
    <t>6312001931</t>
  </si>
  <si>
    <t>ГОСУДАРСТВЕННОЕ БЮДЖЕТНОЕ ПРОФЕССИОНАЛЬНОЕ ОБРАЗОВАТЕЛЬНОЕ УЧРЕЖДЕНИЕ САМАРСКОЙ ОБЛАСТИ "САМАРСКИЙ ТЕХНИКУМ ПРОМЫШЛЕННЫХ ТЕХНОЛОГИЙ"</t>
  </si>
  <si>
    <t>6312009391</t>
  </si>
  <si>
    <t>ГОСУДАРСТВЕННОЕ БЮДЖЕТНОЕ ОБЩЕОБРАЗОВАТЕЛЬНОЕ УЧРЕЖДЕНИЕ САМАРСКОЙ ОБЛАСТИ "ШКОЛА-ИНТЕРНАТ № 71 ДЛЯ ОБУЧАЮЩИХСЯ С ОГРАНИЧЕННЫМИ ВОЗМОЖНОСТЯМИ ЗДОРОВЬЯ ГОРОДСКОГО ОКРУГА САМАРА"</t>
  </si>
  <si>
    <t>6312016889</t>
  </si>
  <si>
    <t>ГОСУДАРСТВЕННОЕ БЮДЖЕТНОЕ УЧРЕЖДЕНИЕ ЗДРАВООХРАНЕНИЯ "САМАРСКИЙ ОБЛАСТНОЙ МЕДИЦИНСКИЙ ИНФОРМАЦИОННО-АНАЛИТИЧЕСКИЙ ЦЕНТР"</t>
  </si>
  <si>
    <t>6312019625</t>
  </si>
  <si>
    <t>ГОСУДАРСТВЕННОЕ КАЗЕННОЕ УЧРЕЖДЕНИЕ САМАРСКОЙ ОБЛАСТИ "ЦЕНТР ПОМОЩИ ДЕТЯМ, ОСТАВШИМСЯ БЕЗ ПОПЕЧЕНИЯ РОДИТЕЛЕЙ, ИМЕНИ ФРОЛОВА Б.П. ГОРОДСКОГО ОКРУГА САМАРА (КОРРЕКЦИОННЫЙ)"</t>
  </si>
  <si>
    <t>6312019946</t>
  </si>
  <si>
    <t>ГОСУДАРСТВЕННОЕ КАЗЕННОЕ УЧРЕЖДЕНИЕ САМАРСКОЙ ОБЛАСТИ "ОБЛАСТНОЙ ЦЕНТР СОДЕЙСТВИЯ СЕМЕЙНОМУ УСТРОЙСТВУ ДЕТЕЙ-СИРОТ И ДЕТЕЙ, ОСТАВШИХСЯ БЕЗ ПОПЕЧЕНИЯ РОДИТЕЛЕЙ "НАДЕЖДА"</t>
  </si>
  <si>
    <t>6312021906</t>
  </si>
  <si>
    <t>ГОСУДАРСТВЕННОЕ БЮДЖЕТНОЕ ОБЩЕОБРАЗОВАТЕЛЬНОЕ УЧРЕЖДЕНИЕ САМАРСКОЙ ОБЛАСТИ "ЛИЦЕЙ АВИАЦИОННОГО ПРОФИЛЯ № 135 (БАЗОВАЯ ШКОЛА РОССИЙСКОЙ АКАДЕМИИ НАУК)"</t>
  </si>
  <si>
    <t>6312021960</t>
  </si>
  <si>
    <t>ГОСУДАРСТВЕННОЕ БЮДЖЕТНОЕ УЧРЕЖДЕНИЕ ЗДРАВООХРАНЕНИЯ "САМАРСКАЯ ОБЛАСТНАЯ КЛИНИЧЕСКАЯ БОЛЬНИЦА ИМ. В.Д.СЕРЕДАВИНА"</t>
  </si>
  <si>
    <t>6312023131</t>
  </si>
  <si>
    <t>ГОСУДАРСТВЕННОЕ КАЗЕННОЕ УЧРЕЖДЕНИЕ САМАРСКОЙ ОБЛАСТИ "РЕСУРСНЫЙ ЦЕНТР"</t>
  </si>
  <si>
    <t>6312024777</t>
  </si>
  <si>
    <t>ГОСУДАРСТВЕННОЕ БЮДЖЕТНОЕ ОБЩЕОБРАЗОВАТЕЛЬНОЕ УЧРЕЖДЕНИЕ САМАРСКОЙ ОБЛАСТИ "ГИМНАЗИЯ № 1 (БАЗОВАЯ ШКОЛА РОССИЙСКОЙ АКАДЕМИИ НАУК)"</t>
  </si>
  <si>
    <t>6312025562</t>
  </si>
  <si>
    <t>ГОСУДАРСТВЕННОЕ БЮДЖЕТНОЕ УЧРЕЖДЕНИЕ САМАРСКОЙ ОБЛАСТИ "САМАРСКИЙ МОЛОДЕЖНЫЙ ПАНСИОНАТ ДЛЯ ИНВАЛИДОВ (ПСИХОНЕВРОЛОГИЧЕСКИЙ ИНТЕРНАТ)"</t>
  </si>
  <si>
    <t>6312026076</t>
  </si>
  <si>
    <t>ГОСУДАРСТВЕННОЕ БЮДЖЕТНОЕ ОБЩЕОБРАЗОВАТЕЛЬНОЕ УЧРЕЖДЕНИЕ САМАРСКОЙ ОБЛАСТИ "ШКОЛА-ИНТЕРНАТ № 113 ДЛЯ ОБУЧАЮЩИХСЯ С ОГРАНИЧЕННЫМИ ВОЗМОЖНОСТЯМИ ЗДОРОВЬЯ ГОРОДСКОГО ОКРУГА САМАРА"</t>
  </si>
  <si>
    <t>6312026894</t>
  </si>
  <si>
    <t>ГОСУДАРСТВЕННОЕ БЮДЖЕТНОЕ  УЧРЕЖДЕНИЕ ЗДРАВООХРАНЕНИЯ САМАРСКОЙ ОБЛАСТИ "САМАРСКАЯ МЕДИКО-САНИТАРНАЯ ЧАСТЬ № 5 КИРОВСКОГО РАЙОНА"</t>
  </si>
  <si>
    <t>6312028323</t>
  </si>
  <si>
    <t>ГОСУДАРСТВЕННОЕ БЮДЖЕТНОЕ УЧРЕЖДЕНИЕ ЗДРАВООХРАНЕНИЯ САМАРСКОЙ ОБЛАСТИ "САМАРСКАЯ СТОМАТОЛОГИЧЕСКАЯ ПОЛИКЛИНИКА № 6"</t>
  </si>
  <si>
    <t>6312028429</t>
  </si>
  <si>
    <t>ГОСУДАРСТВЕННОЕ БЮДЖЕТНОЕ УЧРЕЖДЕНИЕ ЗДРАВООХРАНЕНИЯ САМАРСКОЙ ОБЛАСТИ "САМАРСКАЯ ГОРОДСКАЯ ПОЛИКЛИНИКА № 4 КИРОВСКОГО РАЙОНА"</t>
  </si>
  <si>
    <t>6312028757</t>
  </si>
  <si>
    <t>ГОСУДАРСТВЕННОЕ БЮДЖЕТНОЕ УЧРЕЖДЕНИЕ САМАРСКОЙ ОБЛАСТИ "РЕАБИЛИТАЦИОННЫЙ ЦЕНТР ДЛЯ ИНВАЛИДОВ "САМАРСКИЙ"</t>
  </si>
  <si>
    <t>6312040708</t>
  </si>
  <si>
    <t>ГОСУДАРСТВЕННОЕ БЮДЖЕТНОЕ УЧРЕЖДЕНИЕ САМАРСКОЙ ОБЛАСТИ "НАУЧНО-ИССЛЕДОВАТЕЛЬСКИЙ ИНСТИТУТ САДОВОДСТВА И ЛЕКАРСТВЕННЫХ РАСТЕНИЙ "ЖИГУЛЕВСКИЕ САДЫ"</t>
  </si>
  <si>
    <t>6312061810</t>
  </si>
  <si>
    <t>ГОСУДАРСТВЕННОЕ БЮДЖЕТНОЕ  УЧРЕЖДЕНИЕ ЗДРАВООХРАНЕНИЯ САМАРСКОЙ ОБЛАСТИ  "САМАРСКАЯ ГОРОДСКАЯ КЛИНИЧЕСКАЯ БОЛЬНИЦА № 8"</t>
  </si>
  <si>
    <t>6312061923</t>
  </si>
  <si>
    <t>ГОСУДАРСТВЕННОЕ БЮДЖЕТНОЕ УЧРЕЖДЕНИЕ "САМАРСКИЙ ЗООЛОГИЧЕСКИЙ ПАРК"</t>
  </si>
  <si>
    <t>6312070389</t>
  </si>
  <si>
    <t>ГОСУДАРСТВЕННОЕ БЮДЖЕТНОЕ УЧРЕЖДЕНИЕ САМАРСКОЙ ОБЛАСТИ "САМАРСКИЙ ОБЛАСТНОЙ ГОСУДАРСТВЕННЫЙ АРХИВ ДОКУМЕНТОВ ПО ЛИЧНОМУ СОСТАВУ"</t>
  </si>
  <si>
    <t>6312080877</t>
  </si>
  <si>
    <t>ГОСУДАРСТВЕННОЕ БЮДЖЕТНОЕ УЧРЕЖДЕНИЕ САМАРСКОЙ ОБЛАСТИ "САМАРСКИЙ ОБЛАСТНОЙ ГЕРОНТОЛОГИЧЕСКИЙ ЦЕНТР (ДОМ-ИНТЕРНАТ ДЛЯ ПРЕСТАРЕЛЫХ И ИНВАЛИДОВ)"</t>
  </si>
  <si>
    <t>6313011273</t>
  </si>
  <si>
    <t>ГОСУДАРСТВЕННОЕ БЮДЖЕТНОЕ УЧРЕЖДЕНИЕ ЗДРАВООХРАНЕНИЯ САМАРСКОЙ ОБЛАСТИ "САМАРСКАЯ ГОРОДСКАЯ БОЛЬНИЦА № 7"</t>
  </si>
  <si>
    <t>6313132655</t>
  </si>
  <si>
    <t>ГОСУДАРСТВЕННОЕ БЮДЖЕТНОЕ ПРОФЕССИОНАЛЬНОЕ ОБРАЗОВАТЕЛЬНОЕ УЧРЕЖДЕНИЕ САМАРСКОЙ ОБЛАСТИ "САМАРСКИЙ ПОЛИТЕХНИЧЕСКИЙ КОЛЛЕДЖ"</t>
  </si>
  <si>
    <t>6314006170</t>
  </si>
  <si>
    <t>ГОСУДАРСТВЕННОЕ БЮДЖЕТНОЕ ОБЩЕОБРАЗОВАТЕЛЬНОЕ УЧРЕЖДЕНИЕ САМАРСКОЙ ОБЛАСТИ "ШКОЛА-ИНТЕРНАТ № 136 ДЛЯ ОБУЧАЮЩИХСЯ С ОГРАНИЧЕННЫМИ ВОЗМОЖНОСТЯМИ ЗДОРОВЬЯ ГОРОДСКОГО ОКРУГА САМАРА"</t>
  </si>
  <si>
    <t>6314006283</t>
  </si>
  <si>
    <t>ГОСУДАРСТВЕННОЕ БЮДЖЕТНОЕ УЧРЕЖДЕНИЕ ЗДРАВООХРАНЕНИЯ "САМАРСКИЙ ОБЛАСТНОЙ КЛИНИЧЕСКИЙ НАРКОЛОГИЧЕСКИЙ ДИСПАНСЕР"</t>
  </si>
  <si>
    <t>6314010307</t>
  </si>
  <si>
    <t>ГОСУДАРСТВЕННОЕ БЮДЖЕТНОЕ УЧРЕЖДЕНИЕ ЗДРАВООХРАНЕНИЯ САМАРСКОЙ ОБЛАСТИ "САМАРСКАЯ СТОМАТОЛОГИЧЕСКАЯ ПОЛИКЛИНИКА № 5 КУЙБЫШЕВСКОГО РАЙОНА"</t>
  </si>
  <si>
    <t>6314010787</t>
  </si>
  <si>
    <t>ГОСУДАРСТВЕННОЕ КАЗЕННОЕ ОБЩЕОБРАЗОВАТЕЛЬНОЕ УЧРЕЖДЕНИЕ "ВЕЧЕРНЯЯ (СМЕННАЯ) ШКОЛА ПРИ ИСПРАВИТЕЛЬНО-ТРУДОВЫХ УЧРЕЖДЕНИЯХ САМАРСКОЙ ОБЛАСТИ"</t>
  </si>
  <si>
    <t>6314023835</t>
  </si>
  <si>
    <t>ГОСУДАРСТВЕННОЕ БЮДЖЕТНОЕ УЧРЕЖДЕНИЕ ЗДРАВООХРАНЕНИЯ САМАРСКОЙ ОБЛАСТИ "САМАРСКАЯ ГОРОДСКАЯ БОЛЬНИЦА № 10"</t>
  </si>
  <si>
    <t>6314025896</t>
  </si>
  <si>
    <t>ГОСУДАРСТВЕННОЕ БЮДЖЕТНОЕ УЧРЕЖДЕНИЕ САМАРСКОЙ ОБЛАСТИ "БЕЗОПАСНЫЙ РЕГИОН"</t>
  </si>
  <si>
    <t>6315015812</t>
  </si>
  <si>
    <t>ГОСУДАРСТВЕННОЕ БЮДЖЕТНОЕ ОБЩЕОБРАЗОВАТЕЛЬНОЕ УЧРЕЖДЕНИЕ САМАРСКОЙ ОБЛАСТИ "ГИМНАЗИЯ № 11 (БАЗОВАЯ ШКОЛА РОССИЙСКОЙ АКАДЕМИИ НАУК)"</t>
  </si>
  <si>
    <t>6315700021</t>
  </si>
  <si>
    <t>ГОСУДАРСТВЕННОЕ КАЗЕННОЕ УЧРЕЖДЕНИЕ САМАРСКОЙ ОБЛАСТИ "КОМПЛЕКСНЫЙ ЦЕНТР СОЦИАЛЬНОГО ОБСЛУЖИВАНИЯ НАСЕЛЕНИЯ САМАРСКОГО ОКРУГА"</t>
  </si>
  <si>
    <t>6315700416</t>
  </si>
  <si>
    <t>ГОСУДАРСТВЕННОЕ БЮДЖЕТНОЕ ПРОФЕССИОНАЛЬНОЕ ОБРАЗОВАТЕЛЬНОЕ УЧРЕЖДЕНИЕ САМАРСКОЙ ОБЛАСТИ "САМАРСКИЙ МНОГОПРОФИЛЬНЫЙ КОЛЛЕДЖ ИМ. БАРТЕНЕВА В.В"</t>
  </si>
  <si>
    <t>6315700550</t>
  </si>
  <si>
    <t>МИНИСТЕРСТВО КУЛЬТУРЫ САМАРСКОЙ ОБЛАСТИ</t>
  </si>
  <si>
    <t>6315700600</t>
  </si>
  <si>
    <t>ГОСУДАРСТВЕННАЯ ИНСПЕКЦИЯ СТРОИТЕЛЬНОГО НАДЗОРА САМАРСКОЙ ОБЛАСТИ</t>
  </si>
  <si>
    <t>6315700617</t>
  </si>
  <si>
    <t>ГОСУДАРСТВЕННОЕ КАЗЕННОЕ УЧРЕЖДЕНИЕ САМАРСКОЙ ОБЛАСТИ "ЦЕНТР ПО ДЕЛАМ ГРАЖДАНСКОЙ ОБОРОНЫ, ПОЖАРНОЙ БЕЗОПАСНОСТИ И ЧРЕЗВЫЧАЙНЫМ СИТУАЦИЯМ"</t>
  </si>
  <si>
    <t>6315700776</t>
  </si>
  <si>
    <t>ГОСУДАРСТВЕННОЕ БЮДЖЕТНОЕ ОБЩЕОБРАЗОВАТЕЛЬНОЕ УЧРЕЖДЕНИЕ САМАРСКОЙ ОБЛАСТИ "ШКОЛА-ИНТЕРНАТ "ПРЕОДОЛЕНИЕ" ДЛЯ ОБУЧАЮЩИХСЯ С ОГРАНИЧЕННЫМИ ВОЗМОЖНОСТЯМИ ЗДОРОВЬЯ ГОРОДСКОГО ОКРУГА САМАРА"</t>
  </si>
  <si>
    <t>6315701650</t>
  </si>
  <si>
    <t>ГОСУДАРСТВЕННОЕ БЮДЖЕТНОЕ ОБРАЗОВАТЕЛЬНОЕ УЧРЕЖДЕНИЕ ДОПОЛНИТЕЛЬНОГО ОБРАЗОВАНИЯ САМАРСКОЙ ОБЛАСТИ " САМАРСКИЙ ДВОРЕЦ  ДЕТСКОГО И ЮНОШЕСКОГО ТВОРЧЕСТВА"</t>
  </si>
  <si>
    <t>6315701674</t>
  </si>
  <si>
    <t>ГОСУДАРСТВЕННОЕ БЮДЖЕТНОЕ НЕТИПОВОЕ ОБЩЕОБРАЗОВАТЕЛЬНОЕ УЧРЕЖДЕНИЕ САМАРСКОЙ ОБЛАСТИ "АКАДЕМИЯ ДЛЯ ОДАРЕННЫХ ДЕТЕЙ (НАЯНОВОЙ)"</t>
  </si>
  <si>
    <t>6315702004</t>
  </si>
  <si>
    <t>ГОСУДАРСТВЕННОЕ БЮДЖЕТНОЕ ОБЩЕОБРАЗОВАТЕЛЬНОЕ УЧРЕЖДЕНИЕ САМАРСКОЙ ОБЛАСТИ "ШКОЛА-ИНТЕРНАТ № 117 ИМ. Т.С. ЗЫКОВОЙ ДЛЯ ОБУЧАЮЩИХСЯ С ОГРАНИЧЕННЫМИ ВОЗМОЖНОСТЯМИ ЗДОРОВЬЯ ГОРОДСКОГО ОКРУГА САМАРА"</t>
  </si>
  <si>
    <t>6315702117</t>
  </si>
  <si>
    <t>6315702460</t>
  </si>
  <si>
    <t>УПРАВЛЕНИЕ ЗАПИСИ АКТОВ ГРАЖДАНСКОГО СОСТОЯНИЯ САМАРСКОЙ ОБЛАСТИ</t>
  </si>
  <si>
    <t>6315702519</t>
  </si>
  <si>
    <t>ГОСУДАРСТВЕННОЕ КАЗЕННОЕ УЧРЕЖДЕНИЕ САМАРСКОЙ ОБЛАСТИ "СЛУЖБА ТРАНСПОРТНОГО ОБЕСПЕЧЕНИЯ"</t>
  </si>
  <si>
    <t>6315705975</t>
  </si>
  <si>
    <t>ГОСУДАРСТВЕННОЕ БЮДЖЕТНОЕ УЧРЕЖДЕНИЕ САМАРСКОЙ ОБЛАСТИ "СЛУЖБА ОБЕСПЕЧЕНИЯ ОБЩЕСТВЕННОГО ПИТАНИЯ"</t>
  </si>
  <si>
    <t>6315705982</t>
  </si>
  <si>
    <t>ГОСУДАРСТВЕННОЕ БЮДЖЕТНОЕ УЧРЕЖДЕНИЕ САМАРСКОЙ ОБЛАСТИ "ТУРИСТИЧЕСКО-ОЗДОРОВИТЕЛЬНЫЙ КОМПЛЕКС"</t>
  </si>
  <si>
    <t>6315706538</t>
  </si>
  <si>
    <t>ГОСУДАРСТВЕННОЕ БЮДЖЕТНОЕ УЧРЕЖДЕНИЕ САМАРСКОЙ ОБЛАСТИ "ТУРИСТСКИЙ ИНФОРМАЦИОННЫЙ ЦЕНТР"</t>
  </si>
  <si>
    <t>6315706545</t>
  </si>
  <si>
    <t>ГОСУДАРСТВЕННОЕ КАЗЕННОЕ УЧРЕЖДЕНИЕ САМАРСКОЙ ОБЛАСТИ "ИНФОРМАЦИОННО-КОНСАЛТИНГОВОЕ АГЕНТСТВО САМАРСКОЙ ОБЛАСТИ"</t>
  </si>
  <si>
    <t>6315706577</t>
  </si>
  <si>
    <t>ГОСУДАРСТВЕННОЕ БЮДЖЕТНОЕ УЧРЕЖДЕНИЕ САМАРСКОЙ ОБЛАСТИ "САМАРСКИЙ ОБЛАСТНОЙ ГОСУДАРСТВЕННЫЙ АРХИВ СОЦИАЛЬНО-ПОЛИТИЧЕСКОЙ ИСТОРИИ"</t>
  </si>
  <si>
    <t>6315706584</t>
  </si>
  <si>
    <t>ГОСУДАРСТВЕННОЕ БЮДЖЕТНОЕ УЧРЕЖДЕНИЕ САМАРСКОЙ ОБЛАСТИ "САМАРСКИЙ ОБЛАСТНОЙ ГОСУДАРСТВЕННЫЙ ТЕХНОТРОННЫЙ АРХИВ"</t>
  </si>
  <si>
    <t>6315706591</t>
  </si>
  <si>
    <t>ГОСУДАРСТВЕННОЕ БЮДЖЕТНОЕ УЧРЕЖДЕНИЕ ДОПОЛНИТЕЛЬНОГО ОБРАЗОВАНИЯ САМАРСКОЙ ОБЛАСТИ "ОБЛАСТНОЙ ДЕТСКО-ЮНОШЕСКИЙ ЦЕНТР РАЗВИТИЯ ФИЗИЧЕСКОЙ КУЛЬТУРЫ И СПОРТА"</t>
  </si>
  <si>
    <t>6315800241</t>
  </si>
  <si>
    <t>ГОСУДАРСТВЕННОЕ БЮДЖЕТНОЕ УЧРЕЖДЕНИЕ ЗДРАВООХРАНЕНИЯ "САМАРСКАЯ ОБЛАСТНАЯ КЛИНИЧЕСКАЯ СТОМАТОЛОГИЧЕСКАЯ ПОЛИКЛИНИКА"</t>
  </si>
  <si>
    <t>6315800386</t>
  </si>
  <si>
    <t>МИНИСТЕРСТВО ТРАНСПОРТА И АВТОМОБИЛЬНЫХ ДОРОГ САМАРСКОЙ ОБЛАСТИ</t>
  </si>
  <si>
    <t>6315800523</t>
  </si>
  <si>
    <t>ДЕПАРТАМЕНТ УПРАВЛЕНИЯ ДЕЛАМИ ГУБЕРНАТОРА САМАРСКОЙ ОБЛАСТИ И ПРАВИТЕЛЬСТВА САМАРСКОЙ ОБЛАСТИ</t>
  </si>
  <si>
    <t>6315800770</t>
  </si>
  <si>
    <t>МИНИСТЕРСТВО ЛЕСНОГО ХОЗЯЙСТВА, ОХРАНЫ ОКРУЖАЮЩЕЙ СРЕДЫ И ПРИРОДОПОЛЬЗОВАНИЯ САМАРСКОЙ ОБЛАСТИ</t>
  </si>
  <si>
    <t>6315800805</t>
  </si>
  <si>
    <t>МИНИСТЕРСТВО СТРОИТЕЛЬСТВА САМАРСКОЙ ОБЛАСТИ</t>
  </si>
  <si>
    <t>6315800869</t>
  </si>
  <si>
    <t>МИНИСТЕРСТВО ЭКОНОМИЧЕСКОГО РАЗВИТИЯ И ИНВЕСТИЦИЙ САМАРСКОЙ ОБЛАСТИ</t>
  </si>
  <si>
    <t>6315800890</t>
  </si>
  <si>
    <t>ДЕПАРТАМЕНТ ПО ВОПРОСАМ ОБЩЕСТВЕННОЙ БЕЗОПАСНОСТИ САМАРСКОЙ ОБЛАСТИ</t>
  </si>
  <si>
    <t>6315800932</t>
  </si>
  <si>
    <t>МИНИСТЕРСТВО ИМУЩЕСТВЕННЫХ ОТНОШЕНИЙ САМАРСКОЙ ОБЛАСТИ</t>
  </si>
  <si>
    <t>6315800964</t>
  </si>
  <si>
    <t>МИНИСТЕРСТВО ЗДРАВООХРАНЕНИЯ САМАРСКОЙ ОБЛАСТИ</t>
  </si>
  <si>
    <t>6315800971</t>
  </si>
  <si>
    <t>ГОСУДАРСТВЕННОЕ КАЗЕННОЕ УЧРЕЖДЕНИЕ САМАРСКОЙ ОБЛАСТИ "СЛУЖБА ЭКСПЛУАТАЦИИ ЗДАНИЙ И СООРУЖЕНИЙ"</t>
  </si>
  <si>
    <t>6315800989</t>
  </si>
  <si>
    <t>ГОСУДАРСТВЕННОЕ БЮДЖЕТНОЕ УЧРЕЖДЕНИЕ КУЛЬТУРЫ "САМАРСКИЙ ОБЛАСТНОЙ ИСТОРИКО-КРАЕВЕДЧЕСКИЙ МУЗЕЙ ИМ. П.В. АЛАБИНА"</t>
  </si>
  <si>
    <t>6315801333</t>
  </si>
  <si>
    <t>ГОСУДАРСТВЕННОЕ БЮДЖЕТНОЕ УЧРЕЖДЕНИЕ ЗДРАВООХРАНЕНИЯ "САМАРСКИЙ ОБЛАСТНОЙ КЛИНИЧЕСКИЙ ГОСПИТАЛЬ ДЛЯ ВЕТЕРАНОВ ВОЙН"</t>
  </si>
  <si>
    <t>6315801407</t>
  </si>
  <si>
    <t>ГОСУДАРСТВЕННОЕ БЮДЖЕТНОЕ УЧРЕЖДЕНИЕ КУЛЬТУРЫ "САМАРСКИЙ ТЕАТР КУКОЛ"</t>
  </si>
  <si>
    <t>6315801414</t>
  </si>
  <si>
    <t>ГОСУДАРСТВЕННОЕ БЮДЖЕТНОЕ УЧРЕЖДЕНИЕ КУЛЬТУРЫ "САМАРСКИЙ АКАДЕМИЧЕСКИЙ ТЕАТР ОПЕРЫ И БАЛЕТА"</t>
  </si>
  <si>
    <t>6315801421</t>
  </si>
  <si>
    <t>ГОСУДАРСТВЕННОЕ БЮДЖЕТНОЕ УЧРЕЖДЕНИЕ КУЛЬТУРЫ "САМАРСКИЙ АКАДЕМИЧЕСКИЙ ТЕАТР ДРАМЫ ИМ. М. ГОРЬКОГО"</t>
  </si>
  <si>
    <t>6315801439</t>
  </si>
  <si>
    <t>ГОСУДАРСТВЕННОЕ БЮДЖЕТНОЕ ПРОФЕССИОНАЛЬНОЕ ОБРАЗОВАТЕЛЬНОЕ УЧРЕЖДЕНИЕ САМАРСКОЙ ОБЛАСТИ "САМАРСКИЙ ЭНЕРГЕТИЧЕСКИЙ КОЛЛЕДЖ"</t>
  </si>
  <si>
    <t>6315801630</t>
  </si>
  <si>
    <t>ГОСУДАРСТВЕННОЕ БЮДЖЕТНОЕ УЧРЕЖДЕНИЕ ДОПОЛНИТЕЛЬНОГО ОБРАЗОВАНИЯ "ДЕТСКАЯ ЦЕНТРАЛЬНАЯ ХОРОВАЯ ШКОЛА"</t>
  </si>
  <si>
    <t>6315801661</t>
  </si>
  <si>
    <t>ГОСУДАРСТВЕННОЕ БЮДЖЕТНОЕ УЧРЕЖДЕНИЕ ЗДРАВООХРАНЕНИЯ "САМАРСКАЯ ОБЛАСТНАЯ КЛИНИЧЕСКАЯ БОЛЬНИЦА №2"</t>
  </si>
  <si>
    <t>6315801943</t>
  </si>
  <si>
    <t>6315802224</t>
  </si>
  <si>
    <t>МИНИСТЕРСТВО УПРАВЛЕНИЯ ФИНАНСАМИ САМАРСКОЙ ОБЛАСТИ</t>
  </si>
  <si>
    <t>6315802231</t>
  </si>
  <si>
    <t>ИЗБИРАТЕЛЬНАЯ КОМИССИЯ САМАРСКОЙ ОБЛАСТИ</t>
  </si>
  <si>
    <t>6315802351</t>
  </si>
  <si>
    <t>ГОСУДАРСТВЕННОЕ БЮДЖЕТНОЕ ПРОФЕССИОНАЛЬНОЕ ОБРАЗОВАТЕЛЬНОЕ УЧРЕЖДЕНИЕ САМАРСКОЙ ОБЛАСТИ "САМАРСКОЕ ОБЛАСТНОЕ УЧИЛИЩЕ КУЛЬТУРЫ И ИСКУССТВ"</t>
  </si>
  <si>
    <t>6315802432</t>
  </si>
  <si>
    <t>ГОСУДАРСТВЕННОЕ БЮДЖЕТНОЕ УЧРЕЖДЕНИЕ САМАРСКОЙ ОБЛАСТИ "ОБЛАСТНОЙ РЕАБИЛИТАЦИОННЫЙ ЦЕНТР ДЛЯ ДЕТЕЙ И ПОДРОСТКОВ С ОГРАНИЧЕННЫМИ ВОЗМОЖНОСТЯМИ"</t>
  </si>
  <si>
    <t>6315802440</t>
  </si>
  <si>
    <t>УПОЛНОМОЧЕННЫЙ  ПО ПРАВАМ ЧЕЛОВЕКА В САМАРСКОЙ  ОБЛАСТИ</t>
  </si>
  <si>
    <t>6315802471</t>
  </si>
  <si>
    <t>ГОСУДАРСТВЕННОЕ БЮДЖЕТНОЕ УЧРЕЖДЕНИЕ ЗДРАВООХРАНЕНИЯ САМАРСКОЙ ОБЛАСТИ "САМАРСКАЯ ГОРОДСКАЯ ПОЛИКЛИНИКА №3"</t>
  </si>
  <si>
    <t>6315856283</t>
  </si>
  <si>
    <t>СЧЕТНАЯ ПАЛАТА САМАРСКОЙ ОБЛАСТИ</t>
  </si>
  <si>
    <t>6315856300</t>
  </si>
  <si>
    <t>ГОСУДАРСТВЕННОЕ БЮДЖЕТНОЕ УЧРЕЖДЕНИЕ САМАРСКОЙ ОБЛАСТИ "ЦЕНТР РАЗМЕЩЕНИЯ РЕКЛАМЫ"</t>
  </si>
  <si>
    <t>6315856318</t>
  </si>
  <si>
    <t>ГОСУДАРСТВЕННОЕ БЮДЖЕТНОЕ УЧРЕЖДЕНИЕ САМАРСКОЙ ОБЛАСТИ "ЦИФРОВОЙ РЕГИОН"</t>
  </si>
  <si>
    <t>6315856325</t>
  </si>
  <si>
    <t>ГОСУДАРСТВЕННОЕ БЮДЖЕТНОЕ УЧРЕЖДЕНИЕ САМАРСКОЙ ОБЛАСТИ "САМАРАЛЕС"</t>
  </si>
  <si>
    <t>6315856396</t>
  </si>
  <si>
    <t>ГОСУДАРСТВЕННОЕ БЮДЖЕТНОЕ УЧРЕЖДЕНИЕ САМАРСКОЙ ОБЛАСТИ "ЦЕНТР КАДАСТРОВОЙ ОЦЕНКИ"</t>
  </si>
  <si>
    <t>6315856438</t>
  </si>
  <si>
    <t>ДЕПАРТАМЕНТ ИНФОРМАЦИОННЫХ ТЕХНОЛОГИЙ И СВЯЗИ САМАРСКОЙ ОБЛАСТИ</t>
  </si>
  <si>
    <t>6315856477</t>
  </si>
  <si>
    <t>СЛУЖБА МИРОВЫХ СУДЕЙ САМАРСКОЙ ОБЛАСТИ</t>
  </si>
  <si>
    <t>6315856491</t>
  </si>
  <si>
    <t>ГОСУДАРСТВЕННОЕ  КАЗЕННОЕ УЧРЕЖДЕНИЕ САМАРСКОЙ ОБЛАСТИ "АГЕНТСТВО ПО ОБЕСПЕЧЕНИЮ ДЕЯТЕЛЬНОСТИ МИРОВЫХ СУДЕЙ САМАРСКОЙ ОБЛАСТИ"</t>
  </si>
  <si>
    <t>6315856501</t>
  </si>
  <si>
    <t>ГОСУДАРСТВЕННОЕ  КАЗЁННОЕ УЧРЕЖДЕНИЕ САМАРСКОЙ ОБЛАСТИ "САМАРСКИЕ ЛЕСНИЧЕСТВА"</t>
  </si>
  <si>
    <t>6315856519</t>
  </si>
  <si>
    <t>ГОСУДАРСТВЕННОЕ БЮДЖЕТНОЕ УЧРЕЖДЕНИЕ САМАРСКОЙ ОБЛАСТИ "ЗАГС - РЕГИОН"</t>
  </si>
  <si>
    <t>6315856526</t>
  </si>
  <si>
    <t>ГОСУДАРСТВЕННОЕ КАЗЕННОЕ УЧРЕЖДЕНИЕ САМАРСКОЙ ОБЛАСТИ "УПРАВЛЕНИЕ КАПИТАЛЬНОГО СТРОИТЕЛЬСТВА"</t>
  </si>
  <si>
    <t>6315856572</t>
  </si>
  <si>
    <t>ГОСУДАРСТВЕННОЕ КАЗЕННОЕ УЧРЕЖДЕНИЕ САМАРСКОЙ ОБЛАСТИ "УПОЛНОМОЧЕННЫЙ МНОГОФУНКЦИОНАЛЬНЫЙ ЦЕНТР ПРЕДОСТАВЛЕНИЯ ГОСУДАРСТВЕННЫХ И МУНИЦИПАЛЬНЫХ УСЛУГ САМАРСКОЙ ОБЛАСТИ"</t>
  </si>
  <si>
    <t>6315856597</t>
  </si>
  <si>
    <t>ГЛАВНОЕ  УПРАВЛЕНИЕ  ОРГАНИЗАЦИИ  ТОРГОВ  САМАРСКОЙ ОБЛАСТИ</t>
  </si>
  <si>
    <t>6315909640</t>
  </si>
  <si>
    <t>ГОСУДАРСТВЕННОЕ БЮДЖЕТНОЕ ПРОФЕССИОНАЛЬНОЕ ОБРАЗОВАТЕЛЬНОЕ УЧРЕЖДЕНИЕ "САМАРСКОЕ ХОРЕОГРАФИЧЕСКОЕ УЧИЛИЩЕ (КОЛЛЕДЖ)"</t>
  </si>
  <si>
    <t>6315945790</t>
  </si>
  <si>
    <t>ГОСУДАРСТВЕННОЕ БЮДЖЕТНОЕ УЧРЕЖДЕНИЕ САМАРСКОЙ ОБЛАСТИ "САНАТОРИЙ "ПОВОЛЖЬЕ"</t>
  </si>
  <si>
    <t>6316000840</t>
  </si>
  <si>
    <t>ГОСУДАРСТВЕННОЕ БЮДЖЕТНОЕ УЧРЕЖДЕНИЕ ДОПОЛНИТЕЛЬНОГО ПРОФЕССИОНАЛЬНОГО ОБРАЗОВАНИЯ "САМАРА - АГРАРНАЯ РЕГИОНАЛЬНАЯ ИНФОРМАЦИОННАЯ СИСТЕМА"</t>
  </si>
  <si>
    <t>6316001509</t>
  </si>
  <si>
    <t>ГОСУДАРСТВЕННОЕ БЮДЖЕТНОЕ УЧРЕЖДЕНИЕ ЗДРАВООХРАНЕНИЯ "САМАРСКАЯ ОБЛАСТНАЯ КЛИНИЧЕСКАЯ СТАНЦИЯ ПЕРЕЛИВАНИЯ КРОВИ"</t>
  </si>
  <si>
    <t>6316003425</t>
  </si>
  <si>
    <t>ГОСУДАРСТВЕННОЕ  БЮДЖЕТНОЕ УЧРЕЖДЕНИЕ КУЛЬТУРЫ "САМАРСКАЯ ОБЛАСТНАЯ УНИВЕРСАЛЬНАЯ НАУЧНАЯ БИБЛИОТЕКА"</t>
  </si>
  <si>
    <t>6316008173</t>
  </si>
  <si>
    <t>ГОСУДАРСТВЕННОЕ КАЗЕННОЕ УЧРЕЖДЕНИЕ САМАРСКОЙ ОБЛАСТИ "ЦЕНТР ДИАГНОСТИКИ И КОНСУЛЬТИРОВАНИЯ САМАРСКОЙ ОБЛАСТИ"</t>
  </si>
  <si>
    <t>6316016181</t>
  </si>
  <si>
    <t>ГОСУДАРСТВЕННОЕ БЮДЖЕТНОЕ УЧРЕЖДЕНИЕ ЗДРАВООХРАНЕНИЯ САМАРСКОЙ ОБЛАСТИ "САМАРСКАЯ ГОРОДСКАЯ КЛИНИЧЕСКАЯ БОЛЬНИЦА № 1 ИМЕНИ Н.И.ПИРОГОВА"</t>
  </si>
  <si>
    <t>6316019432</t>
  </si>
  <si>
    <t>МИНИСТЕРСТВО СЕЛЬСКОГО ХОЗЯЙСТВА И ПРОДОВОЛЬСТВИЯ САМАРСКОЙ ОБЛАСТИ</t>
  </si>
  <si>
    <t>6316021270</t>
  </si>
  <si>
    <t>ГОСУДАРСТВЕННОЕ БЮДЖЕТНОЕ УЧРЕЖДЕНИЕ ЗДРАВООХРАНЕНИЯ "САМАРСКАЯ ОБЛАСТНАЯ ДЕТСКАЯ КЛИНИЧЕСКАЯ БОЛЬНИЦА ИМ. Н.Н.ИВАНОВОЙ"</t>
  </si>
  <si>
    <t>6316023206</t>
  </si>
  <si>
    <t>ГОСУДАРСТВЕННОЕ БЮДЖЕТНОЕ УЧРЕЖДЕНИЕ ЗДРАВООХРАНЕНИЯ "САМАРСКАЯ ОБЛАСТНАЯ КЛИНИЧЕСКАЯ ОФТАЛЬМОЛОГИЧЕСКАЯ БОЛЬНИЦА ИМЕНИ Т.И. ЕРОШЕВСКОГО"</t>
  </si>
  <si>
    <t>6316027610</t>
  </si>
  <si>
    <t>ГОСУДАРСТВЕННОЕ БЮДЖЕТНОЕ УЧРЕЖДЕНИЕ ЗДРАВООХРАНЕНИЯ САМАРСКОЙ ОБЛАСТИ "САМАРСКАЯ ГОРОДСКАЯ СТАНЦИЯ СКОРОЙ МЕДИЦИНСКОЙ ПОМОЩИ"</t>
  </si>
  <si>
    <t>6316029494</t>
  </si>
  <si>
    <t>ГОСУДАРСТВЕННОЕ БЮДЖЕТНОЕ УЧРЕЖДЕНИЕ ЗДРАВООХРАНЕНИЯ "САМАРСКИЙ ОБЛАСТНОЙ ЦЕНТР МЕДИЦИНЫ КАТАСТРОФ И СКОРОЙ МЕДИЦИНСКОЙ ПОМОЩИ"</t>
  </si>
  <si>
    <t>6316029656</t>
  </si>
  <si>
    <t>ГОСУДАРСТВЕННОЕ БЮДЖЕТНОЕ УЧРЕЖДЕНИЕ КУЛЬТУРЫ "САМАРСКАЯ ОБЛАСТНАЯ БИБЛИОТЕКА ДЛЯ МОЛОДЕЖИ"</t>
  </si>
  <si>
    <t>6316034649</t>
  </si>
  <si>
    <t>ГОСУДАРСТВЕННОЕ БЮДЖЕТНОЕ ПРОФЕССИОНАЛЬНОЕ ОБРАЗОВАТЕЛЬНОЕ УЧРЕЖДЕНИЕ "САМАРСКИЙ МЕДИЦИНСКИЙ КОЛЛЕДЖ ИМ. Н. ЛЯПИНОЙ"</t>
  </si>
  <si>
    <t>6316034832</t>
  </si>
  <si>
    <t>ГОСУДАРСТВЕННОЕ БЮДЖЕТНОЕ ОБРАЗОВАТЕЛЬНОЕ УЧРЕЖДЕНИЕ ДОПОЛНИТЕЛЬНОГО ОБРАЗОВАНИЯ САМАРСКОЙ ОБЛАСТИ "САМАРСКИЙ ОБЛАСТНОЙ ДЕТСКИЙ ЭКОЛОГО-БИОЛОГИЧЕСКИЙ ЦЕНТР"</t>
  </si>
  <si>
    <t>6316035480</t>
  </si>
  <si>
    <t>ГОСУДАРСТВЕННОЕ БЮДЖЕТНОЕ ПРОФЕССИОНАЛЬНОЕ ОБРАЗОВАТЕЛЬНОЕ УЧРЕЖДЕНИЕ САМАРСКОЙ ОБЛАСТИ "ПОВОЛЖСКИЙ ГОСУДАРСТВЕННЫЙ КОЛЛЕДЖ"</t>
  </si>
  <si>
    <t>6316037590</t>
  </si>
  <si>
    <t>УПРАВЛЕНИЕ ГОСУДАРСТВЕННОЙ АРХИВНОЙ СЛУЖБЫ САМАРСКОЙ ОБЛАСТИ</t>
  </si>
  <si>
    <t>6316038474</t>
  </si>
  <si>
    <t>ГОСУДАРСТВЕННОЕ БЮДЖЕТНОЕ  ДОШКОЛЬНОЕ ОБРАЗОВАТЕЛЬНОЕ УЧРЕЖДЕНИЕ - ДЕТСКИЙ САД КОМБИНИРОВАННОГО ВИДА № 368 ГОРОДСКОГО ОКРУГА САМАРА</t>
  </si>
  <si>
    <t>6316039196</t>
  </si>
  <si>
    <t>ГОСУДАРСТВЕННОЕ КАЗЕННОЕ УЧРЕЖДЕНИЕ ЗДРАВООХРАНЕНИЯ САМАРСКОЙ ОБЛАСТИ "ДОМ РЕБЕНКА "СОЛНЫШКО" СПЕЦИАЛИЗИРОВАННЫЙ"</t>
  </si>
  <si>
    <t>6316042417</t>
  </si>
  <si>
    <t>ГОСУДАРСТВЕННОЕ БЮДЖЕТНОЕ УЧРЕЖДЕНИЕ ЗДРАВООХРАНЕНИЯ "САМАРСКИЙ ОБЛАСТНОЙ КЛИНИЧЕСКИЙ ПРОТИВОТУБЕРКУЛЕЗНЫЙ ДИСПАНСЕР ИМЕНИ Н.В. ПОСТНИКОВА"</t>
  </si>
  <si>
    <t>6316044140</t>
  </si>
  <si>
    <t>ГОСУДАРСТВЕННОЕ БЮДЖЕТНОЕ УЧРЕЖДЕНИЕ САМАРСКОЙ ОБЛАСТИ "АГЕНТСТВО ПО РЕАЛИЗАЦИИ МОЛОДЕЖНОЙ ПОЛИТИКИ"</t>
  </si>
  <si>
    <t>6316061530</t>
  </si>
  <si>
    <t>ГОСУДАРСТВЕННОЕ БЮДЖЕТНОЕ УЧРЕЖДЕНИЕ ЗДРАВООХРАНЕНИЯ САМАРСКОЙ ОБЛАСТИ  "САМАРСКАЯ  ГОРОДСКАЯ ДЕТСКАЯ БОЛЬНИЦА № 2"</t>
  </si>
  <si>
    <t>6316096772</t>
  </si>
  <si>
    <t>ГОСУДАРСТВЕННОЕ КАЗЕННОЕ УЧРЕЖДЕНИЕ САМАРСКОЙ ОБЛАСТИ "УПРАВЛЕНИЕ АВТОМОБИЛЬНЫМИ ДОРОГАМИ САМАРСКОЙ ОБЛАСТИ"</t>
  </si>
  <si>
    <t>6316105473</t>
  </si>
  <si>
    <t>ГОСУДАРСТВЕННОЕ БЮДЖЕТНОЕ УЧРЕЖДЕНИЕ ЗДРАВООХРАНЕНИЯ "САМАРСКАЯ ОБЛАСТНАЯ КЛИНИЧЕСКАЯ ГЕРИАТРИЧЕСКАЯ БОЛЬНИЦА"</t>
  </si>
  <si>
    <t>6316112505</t>
  </si>
  <si>
    <t>ГОСУДАРСТВЕННОЕ КАЗЕННОЕ  УЧРЕЖДЕНИЕ САМАРСКОЙ ОБЛАСТИ "САМАРСКИЙ РЕГИОНАЛЬНЫЙ РЕСУРСНЫЙ ЦЕНТР"</t>
  </si>
  <si>
    <t>6316117310</t>
  </si>
  <si>
    <t>ГОСУДАРСТВЕННОЕ БЮДЖЕТНОЕ УЧРЕЖДЕНИЕ КУЛЬТУРЫ "САМАРСКАЯ ОБЛАСТНАЯ ДЕТСКАЯ БИБЛИОТЕКА"</t>
  </si>
  <si>
    <t>6316117454</t>
  </si>
  <si>
    <t>ГОСУДАРСТВЕННОЕ БЮДЖЕТНОЕ УЧРЕЖДЕНИЕ КУЛЬТУРЫ "АГЕНТСТВО ПО СОХРАНЕНИЮ ИСТОРИКО-КУЛЬТУРНОГО НАСЛЕДИЯ САМАРСКОЙ ОБЛАСТИ"</t>
  </si>
  <si>
    <t>6316129844</t>
  </si>
  <si>
    <t>ДЕПАРТАМЕНТ ОХОТЫ И РЫБОЛОВСТВА САМАРСКОЙ ОБЛАСТИ</t>
  </si>
  <si>
    <t>6316130631</t>
  </si>
  <si>
    <t>МИНИСТЕРСТВО ПРОМЫШЛЕННОСТИ И ТОРГОВЛИ САМАРСКОЙ ОБЛАСТИ</t>
  </si>
  <si>
    <t>6316136993</t>
  </si>
  <si>
    <t>ГОСУДАРСТВЕННОЕ БЮДЖЕТНОЕ УЧРЕЖДЕНИЕ САМАРСКОЙ ОБЛАСТИ "ПРИРОДООХРАННЫЙ ЦЕНТР"</t>
  </si>
  <si>
    <t>6316137323</t>
  </si>
  <si>
    <t>ГОСУДАРСТВЕННОЕ  БЮДЖЕТНОЕ УЧРЕЖДЕНИЕ ЗДРАВООХРАНЕНИЯ САМАРСКОЙ ОБЛАСТИ "САМАРСКАЯ ГОРОДСКАЯ БОЛЬНИЦА № 4"</t>
  </si>
  <si>
    <t>6316140630</t>
  </si>
  <si>
    <t>ГОСУДАРСТВЕННОЕ КАЗЕННОЕ УЧРЕЖДЕНИЕ САМАРСКОЙ ОБЛАСТИ "ГОСТИНИЧНО-ПРЕДСТАВИТЕЛЬСКИЙ КОМПЛЕКС"</t>
  </si>
  <si>
    <t>6316141182</t>
  </si>
  <si>
    <t>МИНИСТЕРСТВО СПОРТА САМАРСКОЙ ОБЛАСТИ</t>
  </si>
  <si>
    <t>6316142531</t>
  </si>
  <si>
    <t>ГОСУДАРСТВЕННОЕ БЮДЖЕТНОЕ УЧРЕЖДЕНИЕ САМАРСКОЙ ОБЛАСТИ "РЕГИОНАЛЬНОЕ АГЕНТСТВО ЭНЕРГОЭФФЕКТИВНЫХ И ИНФОРМАЦИОННЫХ ТЕХНОЛОГИЙ"</t>
  </si>
  <si>
    <t>6316154544</t>
  </si>
  <si>
    <t>ГОСУДАРСТВЕННОЕ КАЗЕННОЕ УЧРЕЖДЕНИЕ САМАРСКОЙ ОБЛАСТИ "УПРАВЛЕНИЕ ОХОТНИЧЬИХ И ВОДНЫХ БИОЛОГИЧЕСКИХ РЕСУРСОВ"</t>
  </si>
  <si>
    <t>6316159197</t>
  </si>
  <si>
    <t>ГОСУДАРСТВЕННОЕ БЮДЖЕТНОЕ УЧРЕЖДЕНИЕ САМАРСКОЙ ОБЛАСТИ "РЕГИОНАЛЬНЫЙ ЦЕНТР ТЕЛЕКОММУНИКАЦИЙ"</t>
  </si>
  <si>
    <t>6316164630</t>
  </si>
  <si>
    <t>МИНИСТЕРСТВО ЭНЕРГЕТИКИ И ЖИЛИЩНО-КОММУНАЛЬНОГО ХОЗЯЙСТВА САМАРСКОЙ ОБЛАСТИ</t>
  </si>
  <si>
    <t>6316165994</t>
  </si>
  <si>
    <t>ДЕПАРТАМЕНТ ВЕТЕРИНАРИИ САМАРСКОЙ ОБЛАСТИ</t>
  </si>
  <si>
    <t>6316170507</t>
  </si>
  <si>
    <t>МИНИСТЕРСТВО СОЦИАЛЬНО-ДЕМОГРАФИЧЕСКОЙ И СЕМЕЙНОЙ ПОЛИТИКИ САМАРСКОЙ ОБЛАСТИ</t>
  </si>
  <si>
    <t>6316176298</t>
  </si>
  <si>
    <t>МИНИСТЕРСТВО ТРУДА, ЗАНЯТОСТИ И МИГРАЦИОННОЙ ПОЛИТИКИ САМАРСКОЙ ОБЛАСТИ</t>
  </si>
  <si>
    <t>6316179073</t>
  </si>
  <si>
    <t>ГОСУДАРСТВЕННОЕ КАЗЕННОЕ УЧРЕЖДЕНИЕ САМАРСКОЙ ОБЛАСТИ "РЕГИОНАЛЬНЫЙ ЦЕНТР ОБЕСПЕЧЕНИЯ СОЦИАЛЬНОЙ ПОДДЕРЖКИ НАСЕЛЕНИЯ"</t>
  </si>
  <si>
    <t>6316181756</t>
  </si>
  <si>
    <t>ГОСУДАРСТВЕННОЕ КАЗЕННОЕ УЧРЕЖДЕНИЕ САМАРСКОЙ ОБЛАСТИ "ГЛАВНОЕ УПРАВЛЕНИЕ СОЦИАЛЬНОЙ ЗАЩИТЫ НАСЕЛЕНИЯ САМАРСКОГО ОКРУГА"</t>
  </si>
  <si>
    <t>6316216906</t>
  </si>
  <si>
    <t>ГОСУДАРСТВЕННОЕ БЮДЖЕТНОЕ УЧРЕЖДЕНИЕ КУЛЬТУРЫ "ГОСУДАРСТВЕННЫЙ ВОЛЖСКИЙ РУССКИЙ НАРОДНЫЙ ХОР ИМ. П.М. МИЛОСЛАВОВА"</t>
  </si>
  <si>
    <t>6317000586</t>
  </si>
  <si>
    <t>ГОСУДАРСТВЕННОЕ БЮДЖЕТНОЕ УЧРЕЖДЕНИЕ КУЛЬТУРЫ САМАРСКОЙ ОБЛАСТИ "САМАРСКИЙ ТЕАТР ЮНОГО ЗРИТЕЛЯ "САМАРТ"</t>
  </si>
  <si>
    <t>6317013112</t>
  </si>
  <si>
    <t>ГОСУДАРСТВЕННОЕ БЮДЖЕТНОЕ ПРОФЕССИОНАЛЬНОЕ ОБРАЗОВАТЕЛЬНОЕ УЧРЕЖДЕНИЕ САМАРСКОЙ ОБЛАСТИ "САМАРСКОЕ МУЗЫКАЛЬНОЕ УЧИЛИЩЕ ИМ. Д.Г.ШАТАЛОВА"</t>
  </si>
  <si>
    <t>6317013433</t>
  </si>
  <si>
    <t>ГОСУДАРСТВЕННОЕ БЮДЖЕТНОЕ УЧРЕЖДЕНИЕ ЗДРАВООХРАНЕНИЯ САМАРСКОЙ ОБЛАСТИ "САМАРСКАЯ ГОРОДСКАЯ КЛИНИЧЕСКАЯ СТОМАТОЛОГИЧЕСКАЯ ПОЛИКЛИНИКА № 1"</t>
  </si>
  <si>
    <t>6317014412</t>
  </si>
  <si>
    <t>ГОСУДАРСТВЕННОЕ БЮДЖЕТНОЕ УЧРЕЖДЕНИЕ ЗДРАВООХРАНЕНИЯ "САМАРСКИЙ ОБЛАСТНОЙ КОЖНО-ВЕНЕРОЛОГИЧЕСКИЙ ДИСПАНСЕР"</t>
  </si>
  <si>
    <t>6317015511</t>
  </si>
  <si>
    <t>ГОСУДАРСТВЕННОЕ БЮДЖЕТНОЕ ПРОФЕССИОНАЛЬНОЕ ОБРАЗОВАТЕЛЬНОЕ УЧРЕЖДЕНИЕ САМАРСКОЙ ОБЛАСТИ "САМАРСКИЙ ГОСУДАРСТВЕННЫЙ КОЛЛЕДЖ СЕРВИСНЫХ ТЕХНОЛОГИЙ И ДИЗАЙНА"</t>
  </si>
  <si>
    <t>6317016226</t>
  </si>
  <si>
    <t>ГОСУДАРСТВЕННОЕ БЮДЖЕТНОЕ ПРОФЕССИОНАЛЬНОЕ ОБРАЗОВАТЕЛЬНОЕ УЧРЕЖДЕНИЕ САМАРСКОЙ ОБЛАСТИ "САМАРСКИЙ ТЕХНИКУМ КУЛИНАРНОГО ИСКУССТВА"</t>
  </si>
  <si>
    <t>6317018150</t>
  </si>
  <si>
    <t>ГОСУДАРСТВЕННОЕ БЮДЖЕТНОЕ УЧРЕЖДЕНИЕ КУЛЬТУРЫ "САМАРСКАЯ ГОСУДАРСТВЕННАЯ ФИЛАРМОНИЯ"</t>
  </si>
  <si>
    <t>6317019717</t>
  </si>
  <si>
    <t>ГОСУДАРСТВЕННОЕ БЮДЖЕТНОЕ ОБРАЗОВАТЕЛЬНОЕ УЧРЕЖДЕНИЕ ДОПОЛНИТЕЛЬНОГО ОБРАЗОВАНИЯ ДЕТЕЙ ЦЕНТР РАЗВИТИЯ ТВОРЧЕСТВА ДЕТЕЙ И ЮНОШЕСТВА "ЦЕНТР СОЦИАЛИЗАЦИИ МОЛОДЁЖИ"</t>
  </si>
  <si>
    <t>6317019795</t>
  </si>
  <si>
    <t>ГОСУДАРСТВЕННОЕ КАЗЕННОЕ УЧРЕЖДЕНИЕ ЗДРАВООХРАНЕНИЯ "САМАРСКИЙ ОБЛАСТНОЙ МЕДИЦИНСКИЙ ЦЕНТР МОБИЛИЗАЦИОННЫХ РЕЗЕРВОВ "РЕЗЕРВ"</t>
  </si>
  <si>
    <t>6317020991</t>
  </si>
  <si>
    <t>МИНИСТЕРСТВО ОБРАЗОВАНИЯ И НАУКИ САМАРСКОЙ ОБЛАСТИ</t>
  </si>
  <si>
    <t>6317021402</t>
  </si>
  <si>
    <t>ГОСУДАРСТВЕННОЕ КАЗЁННОЕ ОБРАЗОВАТЕЛЬНОЕ УЧРЕЖДЕНИЕ ДОПОЛНИТЕЛЬНОГО ПРОФЕССИОНАЛЬНОГО ОБРАЗОВАНИЯ "УЧЕБНО-МЕТОДИЧЕСКИЙ ЦЕНТР ПО ГРАЖДАНСКОЙ ОБОРОНЕ И ЧРЕЗВЫЧАЙНЫМ СИТУАЦИЯМ САМАРСКОЙ ОБЛАСТИ"</t>
  </si>
  <si>
    <t>6317026305</t>
  </si>
  <si>
    <t>ГОСУДАРСТВЕННОЕ БЮДЖЕТНОЕ УЧРЕЖДЕНИЕ ЗДРАВООХРАНЕНИЯ "САМАРСКИЙ ОБЛАСТНОЙ ЦЕНТР ОБЩЕСТВЕННОГО ЗДОРОВЬЯ И МЕДИЦИНСКОЙ ПРОФИЛАКТИКИ"</t>
  </si>
  <si>
    <t>6317027404</t>
  </si>
  <si>
    <t>ГОСУДАРСТВЕННОЕ БЮДЖЕТНОЕ УЧРЕЖДЕНИЕ КУЛЬТУРЫ "САМАРСКИЙ ОБЛАСТНОЙ ХУДОЖЕСТВЕННЫЙ МУЗЕЙ"</t>
  </si>
  <si>
    <t>6317027443</t>
  </si>
  <si>
    <t>ГОСУДАРСТВЕННОЕ БЮДЖЕТНОЕ УЧРЕЖДЕНИЕ ДОПОЛНИТЕЛЬНОГО ПРОФЕССИОНАЛЬНОГО ОБРАЗОВАНИЯ САМАРСКОЙ ОБЛАСТИ ЦЕНТР ПРОФЕССИОНАЛЬНОГО ОБРАЗОВАНИЯ</t>
  </si>
  <si>
    <t>6317032919</t>
  </si>
  <si>
    <t>ГОСУДАРСТВЕННОЕ БЮДЖЕТНОЕ ПРОФЕССИОНАЛЬНОЕ ОБРАЗОВАТЕЛЬНОЕ УЧРЕЖДЕНИЕ САМАРСКОЙ ОБЛАСТИ "САМАРСКОЕ ХУДОЖЕСТВЕННОЕ УЧИЛИЩЕ ИМЕНИ К.С. ПЕТРОВА-ВОДКИНА"</t>
  </si>
  <si>
    <t>6317035194</t>
  </si>
  <si>
    <t>ГОСУДАРСТВЕННОЕ БЮДЖЕТНОЕ ПРОФЕССИОНАЛЬНОЕ ОБРАЗОВАТЕЛЬНОЕ УЧРЕЖДЕНИЕ САМАРСКОЙ ОБЛАСТИ "САМАРСКИЙ СОЦИАЛЬНО-ПЕДАГОГИЧЕСКИЙ КОЛЛЕДЖ"</t>
  </si>
  <si>
    <t>6317036328</t>
  </si>
  <si>
    <t>ГОСУДАРСТВЕННАЯ ЖИЛИЩНАЯ ИНСПЕКЦИЯ САМАРСКОЙ ОБЛАСТИ</t>
  </si>
  <si>
    <t>6317038043</t>
  </si>
  <si>
    <t>ГОСУДАРСТВЕННОЕ КАЗЕННОЕ УЧРЕЖДЕНИЕ САМАРСКОЙ ОБЛАСТИ "ЦЕНТР ЗАНЯТОСТИ НАСЕЛЕНИЯ ГОРОДСКОГО ОКРУГА САМАРА"</t>
  </si>
  <si>
    <t>6317040067</t>
  </si>
  <si>
    <t>ГОСУДАРСТВЕННОЕ КАЗЕННОЕ УЧРЕЖДЕНИЕ "ПОИСКОВО-СПАСАТЕЛЬНАЯ СЛУЖБА САМАРСКОЙ ОБЛАСТИ"</t>
  </si>
  <si>
    <t>6317044840</t>
  </si>
  <si>
    <t>ГОСУДАРСТВЕННОЕ БЮДЖЕТНОЕ УЧРЕЖДЕНИЕ КУЛЬТУРЫ "АГЕНТСТВО СОЦИОКУЛЬТУРНЫХ ТЕХНОЛОГИЙ"</t>
  </si>
  <si>
    <t>6317049528</t>
  </si>
  <si>
    <t>САМАРСКОЕ УПРАВЛЕНИЕ МИНИСТЕРСТВА ОБРАЗОВАНИЯ И НАУКИ САМАРСКОЙ ОБЛАСТИ</t>
  </si>
  <si>
    <t>6317066918</t>
  </si>
  <si>
    <t>ГОСУДАРСТВЕННОЕ БЮДЖЕТНОЕ УЧРЕЖДЕНИЕ САМАРСКОЙ  ОБЛАСТИ "ЦЕНТРАЛЬНЫЙ ГОСУДАРСТВЕННЫЙ АРХИВ САМАРСКОЙ ОБЛАСТИ"</t>
  </si>
  <si>
    <t>6317073834</t>
  </si>
  <si>
    <t>ДЕПАРТАМЕНТ ЦЕНОВОГО И ТАРИФНОГО РЕГУЛИРОВАНИЯ САМАРСКОЙ ОБЛАСТИ</t>
  </si>
  <si>
    <t>6317132631</t>
  </si>
  <si>
    <t>ГОСУДАРСТВЕННОЕ КАЗЕННОЕ УЧРЕЖДЕНИЕ САМАРСКОЙ ОБЛАСТИ "ЦЕНТР УЧЕТА И БЮДЖЕТНОЙ АНАЛИТИКИ"</t>
  </si>
  <si>
    <t>6317137291</t>
  </si>
  <si>
    <t>ГОСУДАРСТВЕННОЕ БЮДЖЕТНОЕ УЧРЕЖДЕНИЕ САМАРСКОЙ ОБЛАСТИ "ИНФОРМАЦИОННО -ТЕХНИЧЕСКИЙ ЦЕНТР ЦЕНООБРАЗОВАНИЯ"</t>
  </si>
  <si>
    <t>6317141594</t>
  </si>
  <si>
    <t>ГОСУДАРСТВЕННОЕ КАЗЕННОЕ УЧРЕЖДЕНИЕ САМАРСКОЙ ОБЛАСТИ "ОБЛАСТНОЙ ЦЕНТР СОЦИАЛЬНОЙ ПОМОЩИ СЕМЬЕ И ДЕТЯМ"</t>
  </si>
  <si>
    <t>6318100544</t>
  </si>
  <si>
    <t>ГОСУДАРСТВЕННОЕ БЮДЖЕТНОЕ ОБЩЕОБРАЗОВАТЕЛЬНОЕ УЧРЕЖДЕНИЕ САМАРСКОЙ ОБЛАСТИ "ШКОЛА-ИНТЕРНАТ № 17 ДЛЯ ОБУЧАЮЩИХСЯ С ОГРАНИЧЕННЫМИ ВОЗМОЖНОСТЯМИ ЗДОРОВЬЯ ГОРОДСКОГО ОКРУГА САМАРА"</t>
  </si>
  <si>
    <t>6318111095</t>
  </si>
  <si>
    <t>ГОСУДАРСТВЕННОЕ  БЮДЖЕТНОЕ УЧРЕЖДЕНИЕ ЗДРАВООХРАНЕНИЯ САМАРСКОЙ ОБЛАСТИ "САМАРСКАЯ ГОРОДСКАЯ БОЛЬНИЦА № 6"</t>
  </si>
  <si>
    <t>6318141935</t>
  </si>
  <si>
    <t>ГОСУДАРСТВЕННОЕ БЮДЖЕТНОЕ УЧРЕЖДЕНИЕ САМАРСКОЙ ОБЛАСТИ "СУРДОЦЕНТР"</t>
  </si>
  <si>
    <t>6318156184</t>
  </si>
  <si>
    <t>ГОСУДАРСТВЕННОЕ КАЗЕННОЕ УЧРЕЖДЕНИЕ САМАРСКОЙ ОБЛАСТИ "САМАРАФАРМАЦИЯ"</t>
  </si>
  <si>
    <t>6318197367</t>
  </si>
  <si>
    <t>ГОСУДАРСТВЕННОЕ БЮДЖЕТНОЕ УЧРЕЖДЕНИЕ ДОПОЛНИТЕЛЬНОГО ПРОФЕССИОНАЛЬНОГО ОБРАЗОВАНИЯ САМАРСКОЙ ОБЛАСТИ "ЦЕНТР СПЕЦИАЛЬНОГО ОБРАЗОВАНИЯ"</t>
  </si>
  <si>
    <t>6318206029</t>
  </si>
  <si>
    <t>ГОСУДАРСТВЕННОЕ БЮДЖЕТНОЕ ОБЩЕОБРАЗОВАТЕЛЬНОЕ УЧРЕЖДЕНИЕ САМАРСКОЙ ОБЛАСТИ "ШКОЛА-ИНТЕРНАТ № 111 ДЛЯ ОБУЧАЮЩИХСЯ С ОГРАНИЧЕННЫМИ ВОЗМОЖНОСТЯМИ ЗДОРОВЬЯ ГОРОДСКОГО ОКРУГА САМАРА"</t>
  </si>
  <si>
    <t>6318206903</t>
  </si>
  <si>
    <t>ГОСУДАРСТВЕННОЕ БЮДЖЕТНОЕ ПРОФЕССИОНАЛЬНОЕ ОБРАЗОВАТЕЛЬНОЕ УЧРЕЖДЕНИЕ САМАРСКОЙ ОБЛАСТИ "САМАРСКИЙ МАШИНОСТРОИТЕЛЬНЫЙ КОЛЛЕДЖ"</t>
  </si>
  <si>
    <t>6318208347</t>
  </si>
  <si>
    <t>ГОСУДАРСТВЕННОЕ БЮДЖЕТНОЕ ПРОФЕССИОНАЛЬНОЕ ОБРАЗОВАТЕЛЬНОЕ УЧРЕЖДЕНИЕ САМАРСКОЙ ОБЛАСТИ "САМАРСКИЙ ТОРГОВО-ЭКОНОМИЧЕСКИЙ КОЛЛЕДЖ"</t>
  </si>
  <si>
    <t>6318308990</t>
  </si>
  <si>
    <t>ГОСУДАРСТВЕННОЕ БЮДЖЕТНОЕ УЧРЕЖДЕНИЕ ЗДРАВООХРАНЕНИЯ САМАРСКОЙ ОБЛАСТИ "САМАРСКАЯ ГОРОДСКАЯ ПОЛИКЛИНИКА №10 СОВЕТСКОГО РАЙОНА"</t>
  </si>
  <si>
    <t>6318320204</t>
  </si>
  <si>
    <t>ГОСУДАРСТВЕННОЕ БЮДЖЕТНОЕ УЧРЕЖДЕНИЕ ЗДРАВООХРАНЕНИЯ САМАРСКОЙ ОБЛАСТИ "САМАРСКАЯ СТОМАТОЛОГИЧЕСКАЯ ПОЛИКЛИНИКА № 3"</t>
  </si>
  <si>
    <t>6318320229</t>
  </si>
  <si>
    <t>ГОСУДАРСТВЕННОЕ БЮДЖЕТНОЕ УЧРЕЖДЕНИЕ ЗДРАВООХРАНЕНИЯ "САМАРСКАЯ ОБЛАСТНАЯ КЛИНИЧЕСКАЯ ПСИХИАТРИЧЕСКАЯ БОЛЬНИЦА"</t>
  </si>
  <si>
    <t>6319011294</t>
  </si>
  <si>
    <t>ГОСУДАРСТВЕННОЕ БЮДЖЕТНОЕ УЧРЕЖДЕНИЕ ЗДРАВООХРАНЕНИЯ САМАРСКОЙ ОБЛАСТИ "САМАРСКАЯ ГОРОДСКАЯ КОНСУЛЬТАТИВНО-ДИАГНОСТИЧЕСКАЯ ПОЛИКЛИНИКА №14"</t>
  </si>
  <si>
    <t>6319014263</t>
  </si>
  <si>
    <t>ГОСУДАРСТВЕННОЕ БЮДЖЕТНОЕ УЧРЕЖДЕНИЕ ЗДРАВООХРАНЕНИЯ САМАРСКОЙ ОБЛАСТИ "САМАРСКАЯ ГОРОДСКАЯ КЛИНИЧЕСКАЯ БОЛЬНИЦА № 2 ИМЕНИ Н.А.СЕМАШКО"</t>
  </si>
  <si>
    <t>6319028890</t>
  </si>
  <si>
    <t>ГОСУДАРСТВЕННОЕ БЮДЖЕТНОЕ ОБЩЕОБРАЗОВАТЕЛЬНОЕ УЧРЕЖДЕНИЕ САМАРСКОЙ ОБЛАСТИ "ШКОЛА-ИНТЕРНАТ № 115 ДЛЯ ОБУЧАЮЩИХСЯ С ОГРАНИЧЕННЫМИ ВОЗМОЖНОСТЯМИ ЗДОРОВЬЯ ГОРОДСКОГО ОКРУГА САМАРА"</t>
  </si>
  <si>
    <t>6319029573</t>
  </si>
  <si>
    <t>ГОСУДАРСТВЕННОЕ БЮДЖЕТНОЕ УЧРЕЖДЕНИЕ ЗДРАВООХРАНЕНИЯ САМАРСКОЙ ОБЛАСТИ "САМАРСКАЯ МЕДИКО-САНИТАРНАЯ ЧАСТЬ № 2 ПРОМЫШЛЕННОГО РАЙОНА"</t>
  </si>
  <si>
    <t>6319029982</t>
  </si>
  <si>
    <t>ГОСУДАРСТВЕННОЕ БЮДЖЕТНОЕ ОЗДОРОВИТЕЛЬНОЕ ОБЩЕОБРАЗОВАТЕЛЬНОЕ УЧРЕЖДЕНИЕ САМАРСКОЙ ОБЛАСТИ "САНАТОРНАЯ ШКОЛА-ИНТЕРНАТ № 9 ДЛЯ ОБУЧАЮЩИХСЯ, НУЖДАЮЩИХСЯ В ДЛИТЕЛЬНОМ ЛЕЧЕНИИ, ГОРОДСКОГО ОКРУГА САМАРА"</t>
  </si>
  <si>
    <t>6319031519</t>
  </si>
  <si>
    <t>ГОСУДАРСТВЕННОЕ КАЗЁННОЕ УЧРЕЖДЕНИЕ САМАРСКОЙ ОБЛАСТИ "РЕАБИЛИТАЦИОННЫЙ ЦЕНТР ДЛЯ ДЕТЕЙ И ПОДРОСТКОВ С ОГРАНИЧЕННЫМИ ВОЗМОЖНОСТЯМИ "ЖУРАВУШКА"</t>
  </si>
  <si>
    <t>6319032978</t>
  </si>
  <si>
    <t>ГОСУДАРСТВЕННОЕ БЮДЖЕТНОЕ УЧРЕЖДЕНИЕ ЗДРАВООХРАНЕНИЯ САМАРСКОЙ ОБЛАСТИ "САМАРСКАЯ СТОМАТОЛОГИЧЕСКАЯ ПОЛИКЛИНИКА № 2 ПРОМЫШЛЕННОГО РАЙОНА"</t>
  </si>
  <si>
    <t>6319038803</t>
  </si>
  <si>
    <t>ГОСУДАРСТВЕННОЕ БЮДЖЕТНОЕ УЧРЕЖДЕНИЕ САМАРСКОЙ ОБЛАСТИ "САМАРСКИЙ ПАНСИОНАТ ДЛЯ ДЕТЕЙ-ИНВАЛИДОВ (ДЕТСКИЙ ДОМ-ИНТЕРНАТ ДЛЯ УМСТВЕННО ОТСТАЛЫХ ДЕТЕЙ)"</t>
  </si>
  <si>
    <t>6319040425</t>
  </si>
  <si>
    <t>ГОСУДАРСТВЕННОЕ БЮДЖЕТНОЕ УЧРЕЖДЕНИЕ ЗДРАВООХРАНЕНИЯ "САМАРСКИЙ ОБЛАСТНОЙ ДЕТСКИЙ САНАТОРИЙ "ЮНОСТЬ"</t>
  </si>
  <si>
    <t>6319041605</t>
  </si>
  <si>
    <t>ГОСУДАРСТВЕННОЕ БЮДЖЕТНОЕ НЕТИПОВОЕ ОБЩЕОБРАЗОВАТЕЛЬНОЕ УЧРЕЖДЕНИЕ САМАРСКОЙ ОБЛАСТИ "САМАРСКИЙ РЕГИОНАЛЬНЫЙ ЦЕНТР ДЛЯ ОДАРЕННЫХ ДЕТЕЙ"</t>
  </si>
  <si>
    <t>6319043169</t>
  </si>
  <si>
    <t>ГОСУДАРСТВЕННОЕ БЮДЖЕТНОЕ УЧРЕЖДЕНИЕ ЗДРАВООХРАНЕНИЯ САМАРСКОЙ ОБЛАСТИ "САМАРСКАЯ ГОРОДСКАЯ ПОЛИКЛИНИКА № 1 ПРОМЫШЛЕННОГО РАЙОНА"</t>
  </si>
  <si>
    <t>6319043384</t>
  </si>
  <si>
    <t>ГОСУДАРСТВЕННОЕ БЮДЖЕТНОЕ УЧРЕЖДЕНИЕ ЗДРАВООХРАНЕНИЯ САМАРСКОЙ ОБЛАСТИ "САМАРСКАЯ ГОРОДСКАЯ КЛИНИЧЕСКАЯ ПОЛИКЛИНИКА № 15 ПРОМЫШЛЕННОГО РАЙОНА"</t>
  </si>
  <si>
    <t>6319043803</t>
  </si>
  <si>
    <t>ГОСУДАРСТВЕННОЕ БЮДЖЕТНОЕ УЧРЕЖДЕНИЕ ЗДРАВООХРАНЕНИЯ САМАРСКОЙ ОБЛАСТИ "САМАРСКАЯ ГОРОДСКАЯ ПОЛИКЛИНИКА № 6 ПРОМЫШЛЕННОГО РАЙОНА"</t>
  </si>
  <si>
    <t>6319044155</t>
  </si>
  <si>
    <t>ГОСУДАРСТВЕННОЕ БЮДЖЕТНОЕ УЧРЕЖДЕНИЕ ДОПОЛНИТЕЛЬНОГО ПРОФЕССИОНАЛЬНОГО ОБРАЗОВАНИЯ САМАРСКОЙ ОБЛАСТИ "РЕГИОНАЛЬНЫЙ ЦЕНТР МОНИТОРИНГА В ОБРАЗОВАНИИ"</t>
  </si>
  <si>
    <t>6319070331</t>
  </si>
  <si>
    <t>ГОСУДАРСТВЕННОЕ БЮДЖЕТНОЕ УЧРЕЖДЕНИЕ ДОПОЛНИТЕЛЬНОГО ПРОФЕССИОНАЛЬНОГО ОБРАЗОВАНИЯ САМАРСКОЙ ОБЛАСТИ "РЕГИОНАЛЬНЫЙ СОЦИОПСИХОЛОГИЧЕСКИЙ ЦЕНТР"</t>
  </si>
  <si>
    <t>6319070476</t>
  </si>
  <si>
    <t>ГОСУДАРСТВЕННОЕ БЮДЖЕТНОЕ  УЧРЕЖДЕНИЕ ЗДРАВООХРАНЕНИЯ "САМАРСКИЙ ОБЛАСТНОЙ КЛИНИЧЕСКИЙ ОНКОЛОГИЧЕСКИЙ ДИСПАНСЕР"</t>
  </si>
  <si>
    <t>6319077552</t>
  </si>
  <si>
    <t>ГОСУДАРСТВЕННОЕ БЮДЖЕТНОЕ ОБРАЗОВАТЕЛЬНОЕ УЧРЕЖДЕНИЕ ДОПОЛНИТЕЛЬНОГО ОБРАЗОВАНИЯ САМАРСКОЙ ОБЛАСТИ "САМАРСКИЙ ОБЛАСТНОЙ ЦЕНТР ДЕТСКО-ЮНОШЕСКОГО ТЕХНИЧЕСКОГО ТВОРЧЕСТВА"</t>
  </si>
  <si>
    <t>6319077746</t>
  </si>
  <si>
    <t>ГОСУДАРСТВЕННОЕ КАЗЕННОЕ УЧРЕЖДЕНИЕ САМАРСКОЙ ОБЛАСТИ "ДОМ ДРУЖБЫ НАРОДОВ"</t>
  </si>
  <si>
    <t>6319080763</t>
  </si>
  <si>
    <t>ГОСУДАРСТВЕННОЕ БЮДЖЕТНОЕ УЧРЕЖДЕНИЕ САМАРСКОЙ ОБЛАСТИ "РЕАБИЛИТАЦИОННЫЙ ЦЕНТР ДЛЯ ИНВАЛИДОВ "СОЗВЕЗДИЕ"</t>
  </si>
  <si>
    <t>6319082425</t>
  </si>
  <si>
    <t>ГОСУДАРСТВЕННОЕ БЮДЖЕТНОЕ УЧРЕЖДЕНИЕ САМАРСКОЙ ОБЛАСТИ "РЕАБИЛИТАЦИОННЫЙ ЦЕНТР ДЛЯ ИНВАЛИДОВ ВСЛЕДСТВИЕ ПСИХИЧЕСКИХ ЗАБОЛЕВАНИЙ (ЦЕНТР ДНЕВНОГО ПРЕБЫВАНИЯ ГРАЖДАН ПОЖИЛОГО ВОЗРАСТА И ИНВАЛИДОВ) "ЗДОРОВЬЕ"</t>
  </si>
  <si>
    <t>6319102015</t>
  </si>
  <si>
    <t>ГОСУДАРСТВЕННОЕ БЮДЖЕТНОЕ УЧРЕЖДЕНИЕ ЗДРАВООХРАНЕНИЯ "САМАРСКАЯ ОБЛАСТНАЯ ДЕТСКАЯ ИНФЕКЦИОННАЯ БОЛЬНИЦА"</t>
  </si>
  <si>
    <t>6319108225</t>
  </si>
  <si>
    <t>ГОСУДАРСТВЕННОЕ БЮДЖЕТНОЕ УЧРЕЖДЕНИЕ САМАРСКОЙ ОБЛАСТИ "САМАРСКОЕ ВЕТЕРИНАРНОЕ ОБЪЕДИНЕНИЕ"</t>
  </si>
  <si>
    <t>6319172140</t>
  </si>
  <si>
    <t>ГОСУДАРСТВЕННОЕ БЮДЖЕТНОЕ УЧРЕЖДЕНИЕ ЗДРАВООХРАНЕНИЯ САМАРСКОЙ ОБЛАСТИ "ТОЛЬЯТТИНСКИЙ КОЖНО-ВЕНЕРОЛОГИЧЕСКИЙ ДИСПАНСЕР"</t>
  </si>
  <si>
    <t>6320001131</t>
  </si>
  <si>
    <t>ГОСУДАРСТВЕННОЕ БЮДЖЕТНОЕ УЧРЕЖДЕНИЕ ЗДРАВООХРАНЕНИЯ САМАРСКОЙ ОБЛАСТИ "ТОЛЬЯТТИНСКАЯ ГОРОДСКАЯ ПОЛИКЛИНИКА № 1"</t>
  </si>
  <si>
    <t>6320001156</t>
  </si>
  <si>
    <t>ГОСУДАРСТВЕННОЕ КАЗЕННОЕ УЧРЕЖДЕНИЕ САМАРСКОЙ ОБЛАСТИ "ТОЛЬЯТТИНСКИЙ СОЦИАЛЬНО-РЕАБИЛИТАЦИОННЫЙ ЦЕНТР ДЛЯ НЕСОВЕРШЕННОЛЕТНИХ "ГАРМОНИЯ"</t>
  </si>
  <si>
    <t>6320001290</t>
  </si>
  <si>
    <t>ГОСУДАРСТВЕННОЕ БЮДЖЕТНОЕ УЧРЕЖДЕНИЕ ЗДРАВООХРАНЕНИЯ САМАРСКОЙ ОБЛАСТИ "ТОЛЬЯТТИНСКАЯ СТОМАТОЛОГИЧЕСКАЯ ПОЛИКЛИНИКА № 1"</t>
  </si>
  <si>
    <t>6320001572</t>
  </si>
  <si>
    <t>ГОСУДАРСТВЕННОЕ БЮДЖЕТНОЕ ПРОФЕССИОНАЛЬНОЕ ОБРАЗОВАТЕЛЬНОЕ УЧРЕЖДЕНИЕ САМАРСКОЙ ОБЛАСТИ "ТОЛЬЯТТИНСКИЙ ХИМИКО-ТЕХНОЛОГИЧЕСКИЙ КОЛЛЕДЖ"</t>
  </si>
  <si>
    <t>6320001759</t>
  </si>
  <si>
    <t>ГОСУДАРСТВЕННОЕ БЮДЖЕТНОЕ УЧРЕЖДЕНИЕ ЗДРАВООХРАНЕНИЯ САМАРСКОЙ ОБЛАСТИ "ТОЛЬЯТТИНСКАЯ ГОРОДСКАЯ КЛИНИЧЕСКАЯ БОЛЬНИЦА № 2 ИМЕНИ В.В. БАНЫКИНА"</t>
  </si>
  <si>
    <t>6320003386</t>
  </si>
  <si>
    <t>ГОСУДАРСТВЕННОЕ БЮДЖЕТНОЕ УЧРЕЖДЕНИЕ ЗДРАВООХРАНЕНИЯ САМАРСКОЙ ОБЛАСТИ "ТОЛЬЯТТИНСКИЙ ЛЕЧЕБНО-РЕАБИЛИТАЦИОННЫЙ ЦЕНТР "АРИАДНА"</t>
  </si>
  <si>
    <t>6320003481</t>
  </si>
  <si>
    <t>ГОСУДАРСТВЕННОЕ БЮДЖЕТНОЕ УЧРЕЖДЕНИЕ ЗДРАВООХРАНЕНИЯ САМАРСКОЙ ОБЛАСТИ "ТОЛЬЯТТИНСКИЙ ПРОТИВОТУБЕРКУЛЕЗНЫЙ ДИСПАНСЕР"</t>
  </si>
  <si>
    <t>6320004407</t>
  </si>
  <si>
    <t>ГОСУДАРСТВЕННОЕ БЮДЖЕТНОЕ УЧРЕЖДЕНИЕ ЗДРАВООХРАНЕНИЯ САМАРСКОЙ ОБЛАСТИ "ТОЛЬЯТТИНСКИЙ ПСИХОНЕВРОЛОГИЧЕСКИЙ ДИСПАНСЕР"</t>
  </si>
  <si>
    <t>6320004439</t>
  </si>
  <si>
    <t>ГОСУДАРСТВЕННОЕ БЮДЖЕТНОЕ УЧРЕЖДЕНИЕ ЗДРАВООХРАНЕНИЯ САМАРСКОЙ ОБЛАСТИ "ТОЛЬЯТТИНСКАЯ СТАНЦИЯ СКОРОЙ МЕДИЦИНСКОЙ ПОМОЩИ"</t>
  </si>
  <si>
    <t>6320004485</t>
  </si>
  <si>
    <t>ГОСУДАРСТВЕННОЕ БЮДЖЕТНОЕ УЧРЕЖДЕНИЕ ЗДРАВООХРАНЕНИЯ САМАРСКОЙ ОБЛАСТИ "ТОЛЬЯТТИНСКАЯ ГОРОДСКАЯ БОЛЬНИЦА № 4"</t>
  </si>
  <si>
    <t>6320004573</t>
  </si>
  <si>
    <t>ГОСУДАРСТВЕННОЕ БЮДЖЕТНОЕ УЧРЕЖДЕНИЕ ЗДРАВООХРАНЕНИЯ САМАРСКОЙ ОБЛАСТИ "ТОЛЬЯТТИНСКАЯ ГОРОДСКАЯ КЛИНИЧЕСКАЯ БОЛЬНИЦА № 5"</t>
  </si>
  <si>
    <t>6320005520</t>
  </si>
  <si>
    <t>ГОСУДАРСТВЕННОЕ БЮДЖЕТНОЕ УЧРЕЖДЕНИЕ ЗДРАВООХРАНЕНИЯ САМАРСКОЙ ОБЛАСТИ "ТОЛЬЯТТИНСКИЙ ВРАЧЕБНО-ФИЗКУЛЬТУРНЫЙ ДИСПАНСЕР"</t>
  </si>
  <si>
    <t>6320005778</t>
  </si>
  <si>
    <t>ГОСУДАРСТВЕННОЕ БЮДЖЕТНОЕ УЧРЕЖДЕНИЕ ЗДРАВООХРАНЕНИЯ САМАРСКОЙ ОБЛАСТИ "ТОЛЬЯТТИНСКАЯ СТОМАТОЛОГИЧЕСКАЯ ПОЛИКЛИНИКА № 3"</t>
  </si>
  <si>
    <t>6320006228</t>
  </si>
  <si>
    <t>ГОСУДАРСТВЕННОЕ БЮДЖЕТНОЕ УЧРЕЖДЕНИЕ ЗДРАВООХРАНЕНИЯ САМАРСКОЙ ОБЛАСТИ "ТОЛЬЯТТИНСКАЯ ГОРОДСКАЯ ДЕТСКАЯ КЛИНИЧЕСКАЯ БОЛЬНИЦА"</t>
  </si>
  <si>
    <t>6320006475</t>
  </si>
  <si>
    <t>ГОСУДАРСТВЕННОЕ БЮДЖЕТНОЕ ПРОФЕССИОНАЛЬНОЕ ОБРАЗОВАТЕЛЬНОЕ УЧРЕЖДЕНИЕ "ТОЛЬЯТТИНСКИЙ МЕДИЦИНСКИЙ КОЛЛЕДЖ"</t>
  </si>
  <si>
    <t>6320006524</t>
  </si>
  <si>
    <t>ГОСУДАРСТВЕННОЕ БЮДЖЕТНОЕ УЧРЕЖДЕНИЕ ЗДРАВООХРАНЕНИЯ САМАРСКОЙ ОБЛАСТИ "ТОЛЬЯТТИНСКАЯ ДЕЗИНФЕКЦИОННАЯ СТАНЦИЯ"</t>
  </si>
  <si>
    <t>6320006926</t>
  </si>
  <si>
    <t>ГОСУДАРСТВЕННОЕ БЮДЖЕТНОЕ УЧРЕЖДЕНИЕ ЗДРАВООХРАНЕНИЯ САМАРСКОЙ ОБЛАСТИ "ТОЛЬЯТТИНСКАЯ ГОРОДСКАЯ КЛИНИЧЕСКАЯ БОЛЬНИЦА №1"</t>
  </si>
  <si>
    <t>6320007126</t>
  </si>
  <si>
    <t>ГОСУДАРСТВЕННОЕ БЮДЖЕТНОЕ ПРОФЕССИОНАЛЬНОЕ ОБРАЗОВАТЕЛЬНОЕ УЧРЕЖДЕНИЕ САМАРСКОЙ ОБЛАСТИ "ТОЛЬЯТТИНСКИЙ ПОЛИТЕХНИЧЕСКИЙ КОЛЛЕДЖ"</t>
  </si>
  <si>
    <t>6320008779</t>
  </si>
  <si>
    <t>ГОСУДАРСТВЕННОЕ БЮДЖЕТНОЕ УЧРЕЖДЕНИЕ САМАРСКОЙ ОБЛАСТИ "ТОЛЬЯТТИНСКИЙ ПАНСИОНАТ ДЛЯ ВЕТЕРАНОВ ТРУДА (ДОМ-ИНТЕРНАТ ДЛЯ ПРЕСТАРЕЛЫХ И ИНВАЛИДОВ)"</t>
  </si>
  <si>
    <t>6320011122</t>
  </si>
  <si>
    <t>ГОСУДАРСТВЕННОЕ БЮДЖЕТНОЕ УЧРЕЖДЕНИЕ ЗДРАВООХРАНЕНИЯ САМАРСКОЙ ОБЛАСТИ "ТОЛЬЯТТИНСКАЯ ГОРОДСКАЯ ПОЛИКЛИНИКА №2"</t>
  </si>
  <si>
    <t>6320012366</t>
  </si>
  <si>
    <t>ГОСУДАРСТВЕННОЕ БЮДЖЕТНОЕ УЧРЕЖДЕНИЕ ЗДРАВООХРАНЕНИЯ САМАРСКОЙ ОБЛАСТИ "ТОЛЬЯТТИНСКАЯ ГОРОДСКАЯ ПОЛИКЛИНИКА №4"</t>
  </si>
  <si>
    <t>6320012542</t>
  </si>
  <si>
    <t>ГОСУДАРСТВЕННОЕ КАЗЕННОЕ УЧРЕЖДЕНИЕ САМАРСКОЙ ОБЛАСТИ "ЦЕНТР ЗАНЯТОСТИ НАСЕЛЕНИЯ ГОРОДСКОГО ОКРУГА ТОЛЬЯТТИ"</t>
  </si>
  <si>
    <t>6320013345</t>
  </si>
  <si>
    <t>ГОСУДАРСТВЕННОЕ БЮДЖЕТНОЕ ОБЩЕОБРАЗОВАТЕЛЬНОЕ УЧРЕЖДЕНИЕ САМАРСКОЙ ОБЛАСТИ "ЛИЦЕЙ № 57 (БАЗОВАЯ ШКОЛА РОССИЙСКОЙ АКАДЕМИИ НАУК)"</t>
  </si>
  <si>
    <t>6321047650</t>
  </si>
  <si>
    <t>ГОСУДАРСТВЕННОЕ КАЗЕННОЕ УЧРЕЖДЕНИЕ САМАРСКОЙ ОБЛАСТИ "ЦЕНТР ПОМОЩИ ДЕТЯМ, ОСТАВШИМСЯ БЕЗ ПОПЕЧЕНИЯ РОДИТЕЛЕЙ "СОЗВЕЗДИЕ" ГОРОДСКОГО ОКРУГА ТОЛЬЯТТИ (КОРРЕКЦИОННЫЙ)"</t>
  </si>
  <si>
    <t>6321070593</t>
  </si>
  <si>
    <t>ГОСУДАРСТВЕННОЕ БЮДЖЕТНОЕ УЧРЕЖДЕНИЕ ЗДРАВООХРАНЕНИЯ САМАРСКОЙ ОБЛАСТИ " ТОЛЬЯТТИНСКАЯ ГОРОДСКАЯ КЛИНИЧЕСКАЯ ПОЛИКЛИНИКА № 3"</t>
  </si>
  <si>
    <t>6321074559</t>
  </si>
  <si>
    <t>ГОСУДАРСТВЕННОЕ КАЗЕННОЕ УЧРЕЖДЕНИЕ САМАРСКОЙ ОБЛАСТИ "ТОЛЬЯТТИНСКИЙ СОЦИАЛЬНЫЙ ПРИЮТ ДЛЯ ЛИЦ БЕЗ ОПРЕДЕЛЕННОГО МЕСТА ЖИТЕЛЬСТВА И ЗАНЯТИЙ"</t>
  </si>
  <si>
    <t>6321079099</t>
  </si>
  <si>
    <t>ГОСУДАРСТВЕННОЕ КАЗЕННОЕ УЧРЕЖДЕНИЕ САМАРСКОЙ ОБЛАСТИ "ТОЛЬЯТТИНСКИЙ СОЦИАЛЬНЫЙ ПРИЮТ ДЛЯ ДЕТЕЙ И ПОДРОСТКОВ "ДЕЛЬФИН"</t>
  </si>
  <si>
    <t>6321105341</t>
  </si>
  <si>
    <t>ГОСУДАРСТВЕННОЕ  БЮДЖЕТНОЕ УЧРЕЖДЕНИЕ САМАРСКОЙ ОБЛАСТИ "СОЦИАЛЬНО-ОЗДОРОВИТЕЛЬНЫЙ ЦЕНТР "ПРЕОДОЛЕНИЕ"</t>
  </si>
  <si>
    <t>6321120798</t>
  </si>
  <si>
    <t>ГОСУДАРСТВЕННОЕ БЮДЖЕТНОЕ ПРОФЕССИОНАЛЬНОЕ ОБРАЗОВАТЕЛЬНОЕ УЧРЕЖДЕНИЕ САМАРСКОЙ ОБЛАСТИ "КОЛЛЕДЖ ГУМАНИТАРНЫХ И СОЦИАЛЬНО-ПЕДАГОГИЧЕСКИХ ДИСЦИПЛИН ИМЕНИ СВЯТИТЕЛЯ АЛЕКСИЯ, МИТРОПОЛИТА МОСКОВСКОГО"</t>
  </si>
  <si>
    <t>6321253484</t>
  </si>
  <si>
    <t>ГОСУДАРСТВЕННОЕ БЮДЖЕТНОЕ ПРОФЕССИОНАЛЬНОЕ ОБРАЗОВАТЕЛЬНОЕ УЧРЕЖДЕНИЕ САМАРСКОЙ ОБЛАСТИ "ТОЛЬЯТТИНСКИЙ СОЦИАЛЬНО-ЭКОНОМИЧЕСКИЙ КОЛЛЕДЖ"</t>
  </si>
  <si>
    <t>6322002469</t>
  </si>
  <si>
    <t>ГОСУДАРСТВЕННОЕ КАЗЕННОЕ УЧРЕЖДЕНИЕ САМАРСКОЙ ОБЛАСТИ "ЦЕНТР ПОМОЩИ ДЕТЯМ, ОСТАВШИМСЯ БЕЗ ПОПЕЧЕНИЯ РОДИТЕЛЕЙ "ЕДИНСТВО" ГОРОДСКОГО ОКРУГА ТОЛЬЯТТИ (КОРРЕКЦИОННЫЙ)"</t>
  </si>
  <si>
    <t>6322005413</t>
  </si>
  <si>
    <t>ГОСУДАРСТВЕННОЕ БЮДЖЕТНОЕ УЧРЕЖДЕНИЕ-ЦЕНТРА ПСИХОЛОГО-ПЕДАГОГИЧЕСКОЙ, МЕДИЦИНСКОЙ И СОЦИАЛЬНОЙ ПОМОЩИ "ПСИХОЛОГО-ПЕДАГОГИЧЕСКИЙ ЦЕНТР" ГОРОДСКОГО ОКРУГА ТОЛЬЯТТИ САМАРСКОЙ ОБЛАСТИ</t>
  </si>
  <si>
    <t>6322020235</t>
  </si>
  <si>
    <t>ГОСУДАРСТВЕННОЕ БЮДЖЕТНОЕ ОБЩЕОБРАЗОВАТЕЛЬНОЕ УЧРЕЖДЕНИЕ САМАРСКОЙ ОБЛАСТИ "ШКОЛА-ИНТЕРНАТ № 4 ДЛЯ ОБУЧАЮЩИХСЯ С ОГРАНИЧЕННЫМИ ВОЗМОЖНОСТЯМИ ЗДОРОВЬЯ ГОРОДСКОГО ОКРУГА ТОЛЬЯТТИ"</t>
  </si>
  <si>
    <t>6323001796</t>
  </si>
  <si>
    <t>ГОСУДАРСТВЕННОЕ БЮДЖЕТНОЕ ОБЩЕОБРАЗОВАТЕЛЬНОЕ УЧРЕЖДЕНИЕ САМАРСКОЙ ОБЛАСТИ "ШКОЛА-ИНТЕРНАТ № 3 ДЛЯ ОБУЧАЮЩИХСЯ С ОГРАНИЧЕННЫМИ ВОЗМОЖНОСТЯМИ ЗДОРОВЬЯ ГОРОДСКОГО ОКРУГА ТОЛЬЯТТИ"</t>
  </si>
  <si>
    <t>6323013054</t>
  </si>
  <si>
    <t>ГОСУДАРСТВЕННОЕ БЮДЖЕТНОЕ ОБЩЕОБРАЗОВАТЕЛЬНОЕ УЧРЕЖДЕНИЕ САМАРСКОЙ ОБЛАСТИ "ШКОЛА-ИНТЕРНАТ № 5 ДЛЯ ОБУЧАЮЩИХСЯ С ОГРАНИЧЕННЫМИ ВОЗМОЖНОСТЯМИ ЗДОРОВЬЯ ГОРОДСКОГО ОКРУГА ТОЛЬЯТТИ"</t>
  </si>
  <si>
    <t>6323022690</t>
  </si>
  <si>
    <t>ГОСУДАРСТВЕННОЕ БЮДЖЕТНОЕ УЧРЕЖДЕНИЕ ЗДРАВООХРАНЕНИЯ САМАРСКОЙ ОБЛАСТИ "ТОЛЬЯТТИНСКИЙ НАРКОЛОГИЧЕСКИЙ ДИСПАНСЕР"</t>
  </si>
  <si>
    <t>6323024680</t>
  </si>
  <si>
    <t>ГОСУДАРСТВЕННОЕ КАЗЕННОЕ УЧРЕЖДЕНИЕ ЗДРАВООХРАНЕНИЯ САМАРСКОЙ ОБЛАСТИ "ТОЛЬЯТТИНСКИЙ ДОМ РЕБЕНКА СПЕЦИАЛИЗИРОВАННЫЙ"</t>
  </si>
  <si>
    <t>6323026543</t>
  </si>
  <si>
    <t>ГОСУДАРСТВЕННОЕ БЮДЖЕТНОЕ ПРОФЕССИОНАЛЬНОЕ ОБРАЗОВАТЕЛЬНОЕ УЧРЕЖДЕНИЕ САМАРСКОЙ ОБЛАСТИ "ТОЛЬЯТТИНСКИЙ МУЗЫКАЛЬНЫЙ КОЛЛЕДЖ ИМЕНИ Р.К.ЩЕДРИНА"</t>
  </si>
  <si>
    <t>6323032233</t>
  </si>
  <si>
    <t>ГОСУДАРСТВЕННОЕ БЮДЖЕТНОЕ УЧРЕЖДЕНИЕ ДОПОЛНИТЕЛЬНОГО ПРОФЕССИОНАЛЬНОГО ОБРАЗОВАНИЯ САМАРСКОЙ ОБЛАСТИ "РЕГИОНАЛЬНЫЙ ЦЕНТР РАЗВИТИЯ ТРУДОВЫХ РЕСУРСОВ"</t>
  </si>
  <si>
    <t>6323034015</t>
  </si>
  <si>
    <t>ГОСУДАРСТВЕННОЕ КАЗЁННОЕ УЧРЕЖДЕНИЕ САМАРСКОЙ ОБЛАСТИ "РЕАБИЛИТАЦИОННЫЙ ЦЕНТР ДЛЯ ДЕТЕЙ И ПОДРОСТКОВ С ОГРАНИЧЕННЫМИ ВОЗМОЖНОСТЯМИ "ВИКТОРИЯ" ГОРОДСКОГО ОКРУГА ТОЛЬЯТТИ"</t>
  </si>
  <si>
    <t>6323047198</t>
  </si>
  <si>
    <t>ГОСУДАРСТВЕННОЕ БЮДЖЕТНОЕ УЧРЕЖДЕНИЕ САМАРСКОЙ ОБЛАСТИ "СПОРТИВНАЯ ТЕХНИЧЕСКАЯ ШКОЛА"</t>
  </si>
  <si>
    <t>6323086976</t>
  </si>
  <si>
    <t>ТОЛЬЯТТИНСКОЕ УПРАВЛЕНИЕ МИНИСТЕРСТВА ОБРАЗОВАНИЯ И НАУКИ САМАРСКОЙ ОБЛАСТИ</t>
  </si>
  <si>
    <t>6323095184</t>
  </si>
  <si>
    <t>ГОСУДАРСТВЕННОЕ КАЗЕННОЕ УЧРЕЖДЕНИЕ САМАРСКОЙ ОБЛАСТИ "ГЛАВНОЕ УПРАВЛЕНИЕ СОЦИАЛЬНОЙ ЗАЩИТЫ НАСЕЛЕНИЯ ЦЕНТРАЛЬНОГО ОКРУГА"</t>
  </si>
  <si>
    <t>6324068225</t>
  </si>
  <si>
    <t>ГОСУДАРСТВЕННОЕ КАЗЕННОЕ УЧРЕЖДЕНИЕ САМАРСКОЙ ОБЛАСТИ "КОМПЛЕКСНЫЙ ЦЕНТР СОЦИАЛЬНОГО ОБСЛУЖИВАНИЯ НАСЕЛЕНИЯ ЦЕНТРАЛЬНОГО ОКРУГА"</t>
  </si>
  <si>
    <t>6324068352</t>
  </si>
  <si>
    <t>ГОСУДАРСТВЕННОЕ БЮДЖЕТНОЕ ОБЩЕОБРАЗОВАТЕЛЬНОЕ УЧРЕЖДЕНИЕ СРЕДНЯЯ ОБЩЕОБРАЗОВАТЕЛЬНАЯ ШКОЛА С. СТАРАЯ РАЧЕЙКА ИМЕНИ ГЕРОЯ СОВЕТСКОГО СОЮЗА С.Т.ТЕПЛОВА МУНИЦИПАЛЬНОГО РАЙОНА СЫЗРАНСКИЙ САМАРСКОЙ ОБЛАСТИ</t>
  </si>
  <si>
    <t>6325002509</t>
  </si>
  <si>
    <t>ГОСУДАРСТВЕННОЕ БЮДЖЕТНОЕ ОБЩЕОБРАЗОВАТЕЛЬНОЕ УЧРЕЖДЕНИЕ САМАРСКОЙ ОБЛАСТИ СРЕДНЯЯ ОБЩЕОБРАЗОВАТЕЛЬНАЯ ШКОЛА П.Г.Т. МЕЖДУРЕЧЕНСК МУНИЦИПАЛЬНОГО РАЙОНА СЫЗРАНСКИЙ САМАРСКОЙ ОБЛАСТИ</t>
  </si>
  <si>
    <t>6325002668</t>
  </si>
  <si>
    <t>ГОСУДАРСТВЕННОЕ БЮДЖЕТНОЕ ОБЩЕОБРАЗОВАТЕЛЬНОЕ УЧРЕЖДЕНИЕ СРЕДНЯЯ ОБЩЕОБРАЗОВАТЕЛЬНАЯ ШКОЛА ИМЕНИ ГЕРОЯ СОВЕТСКОГО СОЮЗА П.И. ЗАХАРОВА С. ТРОИЦКОЕ МУНИЦИПАЛЬНОГО РАЙОНА СЫЗРАНСКИЙ САМАРСКОЙ ОБЛАСТИ</t>
  </si>
  <si>
    <t>6325002690</t>
  </si>
  <si>
    <t>ГОСУДАРСТВЕННОЕ БЮДЖЕТНОЕ ОБЩЕОБРАЗОВАТЕЛЬНОЕ УЧРЕЖДЕНИЕ САМАРСКОЙ ОБЛАСТИ ОСНОВНАЯ ОБЩЕОБРАЗОВАТЕЛЬНАЯ ШКОЛА С. КУЗЬКИНО МУНИЦИПАЛЬНОГО РАЙОНА ШИГОНСКИЙ САМАРСКОЙ ОБЛАСТИ</t>
  </si>
  <si>
    <t>6325002700</t>
  </si>
  <si>
    <t>ГОСУДАРСТВЕННОЕ БЮДЖЕТНОЕ ОБЩЕОБРАЗОВАТЕЛЬНОЕ УЧРЕЖДЕНИЕ САМАРСКОЙ ОБЛАСТИ СРЕДНЯЯ ОБЩЕОБРАЗОВАТЕЛЬНАЯ ШКОЛА ПОС. БЕРЕГОВОЙ МУНИЦИПАЛЬНОГО РАЙОНА ШИГОНСКИЙ САМАРСКОЙ ОБЛАСТИ</t>
  </si>
  <si>
    <t>6325002731</t>
  </si>
  <si>
    <t>ГОСУДАРСТВЕННОЕ БЮДЖЕТНОЕ ОБЩЕОБРАЗОВАТЕЛЬНОЕ УЧРЕЖДЕНИЕ САМАРСКОЙ ОБЛАСТИ СРЕДНЯЯ ОБЩЕОБРАЗОВАТЕЛЬНАЯ ШКОЛА С. УСИНСКОЕ МУНИЦИПАЛЬНОГО РАЙОНА СЫЗРАНСКИЙ САМАРСКОЙ ОБЛАСТИ</t>
  </si>
  <si>
    <t>6325002844</t>
  </si>
  <si>
    <t>ГОСУДАРСТВЕННОЕ БЮДЖЕТНОЕ ОБЩЕОБРАЗОВАТЕЛЬНОЕ УЧРЕЖДЕНИЕ СРЕДНЯЯ ОБЩЕОБРАЗОВАТЕЛЬНАЯ ШКОЛА ИМЕНИ ГЕРОЯ СОВЕТСКОГО СОЮЗА В.Г. КОЛЕСНИКОВА С. НОВОДЕВИЧЬЕ МУНИЦИПАЛЬНОГО РАЙОНА ШИГОНСКИЙ САМАРСКОЙ ОБЛАСТИ</t>
  </si>
  <si>
    <t>6325003076</t>
  </si>
  <si>
    <t>ГОСУДАРСТВЕННОЕ БЮДЖЕТНОЕ ОБЩЕОБРАЗОВАТЕЛЬНОЕ УЧРЕЖДЕНИЕ САМАРСКОЙ ОБЛАСТИ ОСНОВНАЯ ОБЩЕОБРАЗОВАТЕЛЬНАЯ ШКОЛА С. НОВАЯ РАЧЕЙКА МУНИЦИПАЛЬНОГО РАЙОНА СЫЗРАНСКИЙ САМАРСКОЙ ОБЛАСТИ</t>
  </si>
  <si>
    <t>6325003118</t>
  </si>
  <si>
    <t>ГОСУДАРСТВЕННОЕ БЮДЖЕТНОЕ ОБЩЕОБРАЗОВАТЕЛЬНОЕ УЧРЕЖДЕНИЕ САМАРСКОЙ ОБЛАСТИ ОСНОВНАЯ ОБЩЕОБРАЗОВАТЕЛЬНАЯ ШКОЛА ПОС.СБОРНЫЙ МУНИЦИПАЛЬНОГО РАЙОНА СЫЗРАНСКИЙ САМАРСКОЙ ОБЛАСТИ</t>
  </si>
  <si>
    <t>6325003164</t>
  </si>
  <si>
    <t>ГОСУДАРСТВЕННОЕ БЮДЖЕТНОЕ ОБЩЕОБРАЗОВАТЕЛЬНОЕ УЧРЕЖДЕНИЕ САМАРСКОЙ ОБЛАСТИ ОСНОВНАЯ ОБЩЕОБРАЗОВАТЕЛЬНАЯ ШКОЛА С. МУРАНКА МУНИЦИПАЛЬНОГО РАЙОНА ШИГОНСКИЙ САМАРСКОЙ ОБЛАСТИ</t>
  </si>
  <si>
    <t>6325003260</t>
  </si>
  <si>
    <t>ГОСУДАРСТВЕННОЕ БЮДЖЕТНОЕ ОБЩЕОБРАЗОВАТЕЛЬНОЕ УЧРЕЖДЕНИЕ САМАРСКОЙ ОБЛАСТИ ОСНОВНАЯ ОБЩЕОБРАЗОВАТЕЛЬНАЯ ШКОЛА ПОС. ПИОНЕРСКИЙ МУНИЦИПАЛЬНОГО РАЙОНА ШИГОНСКИЙ САМАРСКОЙ ОБЛАСТИ</t>
  </si>
  <si>
    <t>6325003340</t>
  </si>
  <si>
    <t>ГОСУДАРСТВЕННОЕ БЮДЖЕТНОЕ ОБЩЕОБРАЗОВАТЕЛЬНОЕ УЧРЕЖДЕНИЕ САМАРСКОЙ ОБЛАСТИ ОСНОВНАЯ ОБЩЕОБРАЗОВАТЕЛЬНАЯ ШКОЛА С. БАЙДЕРЯКОВО МУНИЦИПАЛЬНОГО РАЙОНА ШИГОНСКИЙ САМАРСКОЙ ОБЛАСТИ</t>
  </si>
  <si>
    <t>6325003446</t>
  </si>
  <si>
    <t>ГОСУДАРСТВЕННОЕ БЮДЖЕТНОЕ ОБЩЕОБРАЗОВАТЕЛЬНОЕ УЧРЕЖДЕНИЕ САМАРСКОЙ ОБЛАСТИ СРЕДНЯЯ ОБЩЕОБРАЗОВАТЕЛЬНАЯ ШКОЛА ПОС.ВОЛЖСКИЙ УТЁС МУНИЦИПАЛЬНОГО РАЙОНА ШИГОНСКИЙ САМАРСКОЙ ОБЛАСТИ</t>
  </si>
  <si>
    <t>6325003510</t>
  </si>
  <si>
    <t>ГОСУДАРСТВЕННОЕ БЮДЖЕТНОЕ ОБЩЕОБРАЗОВАТЕЛЬНОЕ УЧРЕЖДЕНИЕ САМАРСКОЙ ОБЛАСТИ ОСНОВНАЯ ОБЩЕОБРАЗОВАТЕЛЬНАЯ ШКОЛА № 2 ГОРОДСКОГО ОКРУГА ОКТЯБРЬСК САМАРСКОЙ ОБЛАСТИ</t>
  </si>
  <si>
    <t>6325003647</t>
  </si>
  <si>
    <t>ГОСУДАРСТВЕННОЕ БЮДЖЕТНОЕ ОБЩЕОБРАЗОВАТЕЛЬНОЕ УЧРЕЖДЕНИЕ САМАРСКОЙ ОБЛАСТИ СРЕДНЯЯ ОБЩЕОБРАЗОВАТЕЛЬНАЯ ШКОЛА ИМ. И.Н. УЛЬЯНОВА "ЦЕНТР ОБРАЗОВАНИЯ" С. УСОЛЬЕ МУНИЦИПАЛЬНОГО РАЙОНА ШИГОНСКИЙ САМАРСКОЙ ОБЛАСТИ</t>
  </si>
  <si>
    <t>6325003855</t>
  </si>
  <si>
    <t>ГОСУДАРСТВЕННОЕ БЮДЖЕТНОЕ ОБЩЕОБРАЗОВАТЕЛЬНОЕ УЧРЕЖДЕНИЕ САМАРСКОЙ ОБЛАСТИ СРЕДНЯЯ ОБЩЕОБРАЗОВАТЕЛЬНАЯ ШКОЛА "ЦЕНТР ОБРАЗОВАНИЯ" С. ШИГОНЫ МУНИЦИПАЛЬНОГО РАЙОНА ШИГОНСКИЙ САМАРСКОЙ ОБЛАСТИ</t>
  </si>
  <si>
    <t>6325003968</t>
  </si>
  <si>
    <t>ГОСУДАРСТВЕННОЕ БЮДЖЕТНОЕ ОБЩЕОБРАЗОВАТЕЛЬНОЕ УЧРЕЖДЕНИЕ ОСНОВНАЯ ОБЩЕОБРАЗОВАТЕЛЬНАЯ ШКОЛА № 5 ИМЕНИ ГЕРОЯ СОВЕТСКОГО СОЮЗА А.Д. ВОЛОГИНА ГОРОДСКОГО ОКРУГА ОКТЯБРЬСК САМАРСКОЙ ОБЛАСТИ</t>
  </si>
  <si>
    <t>6325004016</t>
  </si>
  <si>
    <t>ГОСУДАРСТВЕННОЕ БЮДЖЕТНОЕ ОБЩЕОБРАЗОВАТЕЛЬНОЕ УЧРЕЖДЕНИЕ САМАРСКОЙ ОБЛАСТИ СРЕДНЯЯ ОБЩЕОБРАЗОВАТЕЛЬНАЯ ШКОЛА № 3 "ЦЕНТР ОБРАЗОВАНИЯ" ГОРОДСКОГО ОКРУГА ОКТЯБРЬСК САМАРСКОЙ ОБЛАСТИ</t>
  </si>
  <si>
    <t>6325004930</t>
  </si>
  <si>
    <t>ГОСУДАРСТВЕННОЕ БЮДЖЕТНОЕ ОБЩЕОБРАЗОВАТЕЛЬНОЕ УЧРЕЖДЕНИЕ СРЕДНЯЯ ОБЩЕОБРАЗОВАТЕЛЬНАЯ ШКОЛА № 8 ИМЕНИ ГЕРОЯ СОЦИАЛИСТИЧЕСКОГО ТРУДА Б.П.БЕЩЕВА ГОРОДСКОГО ОКРУГА ОКТЯБРЬСК САМАРСКОЙ ОБЛАСТИ</t>
  </si>
  <si>
    <t>6325004947</t>
  </si>
  <si>
    <t>ГОСУДАРСТВЕННОЕ БЮДЖЕТНОЕ ОБЩЕОБРАЗОВАТЕЛЬНОЕ УЧРЕЖДЕНИЕ САМАРСКОЙ ОБЛАСТИ СРЕДНЯЯ ОБЩЕОБРАЗОВАТЕЛЬНАЯ ШКОЛА № 9 "ЦЕНТР ОБРАЗОВАНИЯ" ГОРОДСКОГО ОКРУГА ОКТЯБРЬСК САМАРСКОЙ ОБЛАСТИ</t>
  </si>
  <si>
    <t>6325004961</t>
  </si>
  <si>
    <t>ГОСУДАРСТВЕННОЕ БЮДЖЕТНОЕ ОБЩЕОБРАЗОВАТЕЛЬНОЕ УЧРЕЖДЕНИЕ САМАРСКОЙ ОБЛАСТИ СРЕДНЯЯ ОБЩЕОБРАЗОВАТЕЛЬНАЯ ШКОЛА № 11 ИМ. ГЕРОЯ СОВЕТСКОГО СОЮЗА АИПОВА МАХМУТА ИЛЬЯЧЕВИЧА ГОРОДСКОГО ОКРУГА ОКТЯБРЬСК САМАРСКОЙ ОБЛАСТИ</t>
  </si>
  <si>
    <t>6325005073</t>
  </si>
  <si>
    <t>ГОСУДАРСТВЕННОЕ БЮДЖЕТНОЕ ОБЩЕОБРАЗОВАТЕЛЬНОЕ УЧРЕЖДЕНИЕ СРЕДНЯЯ ОБЩЕОБРАЗОВАТЕЛЬНАЯ ШКОЛА № 4 ИМЕНИ ГЕРОЯ СОВЕТСКОГО СОЮЗА Д.П. ЛЕВИНА ГОРОДСКОГО ОКРУГА СЫЗРАНЬ САМАРСКОЙ ОБЛАСТИ</t>
  </si>
  <si>
    <t>6325005098</t>
  </si>
  <si>
    <t>ГОСУДАРСТВЕННОЕ БЮДЖЕТНОЕ ОБЩЕОБРАЗОВАТЕЛЬНОЕ УЧРЕЖДЕНИЕ СРЕДНЯЯ ОБЩЕОБРАЗОВАТЕЛЬНАЯ ШКОЛА № 5 ИМЕНИ ГЕРОЯ СОВЕТСКОГО СОЮЗА В.Ф. КРАВЧЕНКО ГОРОДСКОГО ОКРУГА СЫЗРАНЬ САМАРСКОЙ ОБЛАСТИ</t>
  </si>
  <si>
    <t>6325005316</t>
  </si>
  <si>
    <t>ГОСУДАРСТВЕННОЕ БЮДЖЕТНОЕ ОБЩЕОБРАЗОВАТЕЛЬНОЕ УЧРЕЖДЕНИЕ СРЕДНЯЯ ОБЩЕОБРАЗОВАТЕЛЬНАЯ ШКОЛА № 6  ИМЕНИ ГЕРОЯ СОВЕТСКОГО СОЮЗА В.Н. БАНЦЕКИНА ГОРОДСКОГО ОКРУГА СЫЗРАНЬ САМАРСКОЙ ОБЛАСТИ</t>
  </si>
  <si>
    <t>6325005490</t>
  </si>
  <si>
    <t>ГОСУДАРСТВЕННОЕ БЮДЖЕТНОЕ ОБЩЕОБРАЗОВАТЕЛЬНОЕ УЧРЕЖДЕНИЕ СРЕДНЯЯ ОБЩЕОБРАЗОВАТЕЛЬНАЯ ШКОЛА № 14 "ЦЕНТР ОБРАЗОВАНИЯ" ИМЕНИ КАВАЛЕРА ОРДЕНА ЛЕНИНА Н.Ф. ШУТОВА ГОРОДСКОГО ОКРУГА СЫЗРАНЬ САМАРСКОЙ ОБЛАСТИ</t>
  </si>
  <si>
    <t>6325005556</t>
  </si>
  <si>
    <t>ГОСУДАРСТВЕННОЕ БЮДЖЕТНОЕ ОБЩЕОБРАЗОВАТЕЛЬНОЕ УЧРЕЖДЕНИЕ ОСНОВНАЯ ОБЩЕОБРАЗОВАТЕЛЬНАЯ ШКОЛА №16 ИМЕНИ ГЕРОЯ СОВЕТСКОГО СОЮЗА В.А. ГЕРАСИМОВА ГОРОДСКОГО ОКРУГА СЫЗРАНЬ САМАРСКОЙ ОБЛАСТИ</t>
  </si>
  <si>
    <t>6325005620</t>
  </si>
  <si>
    <t>ГОСУДАРСТВЕННОЕ БЮДЖЕТНОЕ ОБЩЕОБРАЗОВАТЕЛЬНОЕ УЧРЕЖДЕНИЕ САМАРСКОЙ ОБЛАСТИ СРЕДНЯЯ ОБЩЕОБРАЗОВАТЕЛЬНАЯ ШКОЛА № 17 ГОРОДА СЫЗРАНИ ГОРОДСКОГО ОКРУГА СЫЗРАНЬ САМАРСКОЙ ОБЛАСТИ</t>
  </si>
  <si>
    <t>6325005676</t>
  </si>
  <si>
    <t>ГОСУДАРСТВЕННОЕ БЮДЖЕТНОЕ ОБЩЕОБРАЗОВАТЕЛЬНОЕ УЧРЕЖДЕНИЕ САМАРСКОЙ ОБЛАСТИ СРЕДНЯЯ ОБЩЕОБРАЗОВАТЕЛЬНАЯ ШКОЛА С. МАЛЯЧКИНО ИМЕНИ ГЕРОЯ СОВЕТСКОГО СОЮЗА Н.В. БУДЫЛИНА МУНИЦИПАЛЬНОГО РАЙОНА ШИГОНСКИЙ САМАРСКОЙ ОБЛАСТИ</t>
  </si>
  <si>
    <t>6325005700</t>
  </si>
  <si>
    <t>ГОСУДАРСТВЕННОЕ БЮДЖЕТНОЕ ОБЩЕОБРАЗОВАТЕЛЬНОЕ УЧРЕЖДЕНИЕ СРЕДНЯЯ ОБЩЕОБРАЗОВАТЕЛЬНАЯ ШКОЛА ИМЕНИ ПОЛНОГО КАВАЛЕРА ОРДЕНА СЛАВЫ А.И. ДЫРИНА П.Г.Т. БАЛАШЕЙКА МУНИЦИПАЛЬНОГО РАЙОНА СЫЗРАНСКИЙ САМАРСКОЙ ОБЛАСТИ</t>
  </si>
  <si>
    <t>6325005757</t>
  </si>
  <si>
    <t>ГОСУДАРСТВЕННОЕ БЮДЖЕТНОЕ ОБЩЕОБРАЗОВАТЕЛЬНОЕ УЧРЕЖДЕНИЕ САМАРСКОЙ ОБЛАСТИ СРЕДНЯЯ ОБЩЕОБРАЗОВАТЕЛЬНАЯ ШКОЛА "ЦЕНТР ОБРАЗОВАНИЯ" ИМЕНИ ГЕРОЯ СОВЕТСКОГО СОЮЗА В.Н.ФЕДОТОВА ПОС. ВАРЛАМОВО МУНИЦИПАЛЬНОГО РАЙОНА СЫЗРАНСКИЙ САМАРСКОЙ ОБЛАСТИ</t>
  </si>
  <si>
    <t>6325005771</t>
  </si>
  <si>
    <t>ГОСУДАРСТВЕННОЕ БЮДЖЕТНОЕ ОБЩЕОБРАЗОВАТЕЛЬНОЕ УЧРЕЖДЕНИЕ САМАРСКОЙ ОБЛАСТИ ОСНОВНАЯ ОБЩЕОБРАЗОВАТЕЛЬНАЯ ШКОЛА ПОС. КОШЕЛЕВКА МУНИЦИПАЛЬНОГО РАЙОНА СЫЗРАНСКИЙ САМАРСКОЙ ОБЛАСТИ</t>
  </si>
  <si>
    <t>6325005838</t>
  </si>
  <si>
    <t>ГОСУДАРСТВЕННОЕ БЮДЖЕТНОЕ ОБЩЕОБРАЗОВАТЕЛЬНОЕ УЧРЕЖДЕНИЕ САМАРСКОЙ ОБЛАСТИ ОСНОВНАЯ ОБЩЕОБРАЗОВАТЕЛЬНАЯ ШКОЛА С. ЖЕМКОВКА МУНИЦИПАЛЬНОГО РАЙОНА СЫЗРАНСКИЙ САМАРСКОЙ ОБЛАСТИ</t>
  </si>
  <si>
    <t>6325005852</t>
  </si>
  <si>
    <t>ГОСУДАРСТВЕННОЕ БЮДЖЕТНОЕ ОБЩЕОБРАЗОВАТЕЛЬНОЕ УЧРЕЖДЕНИЕ САМАРСКОЙ ОБЛАСТИ ОСНОВНАЯ ОБЩЕОБРАЗОВАТЕЛЬНАЯ ШКОЛА С. ЗАБОРОВКА МУНИЦИПАЛЬНОГО РАЙОНА СЫЗРАНСКИЙ САМАРСКОЙ ОБЛАСТИ</t>
  </si>
  <si>
    <t>6325005877</t>
  </si>
  <si>
    <t>ГОСУДАРСТВЕННОЕ БЮДЖЕТНОЕ ОБЩЕОБРАЗОВАТЕЛЬНОЕ УЧРЕЖДЕНИЕ ЛИЦЕЙ ИМЕНИ ГЕРОЯ СОВЕТСКОГО СОЮЗА П.И. ВИКУЛОВА ГОРОДСКОГО ОКРУГА СЫЗРАНЬ САМАРСКОЙ ОБЛАСТИ</t>
  </si>
  <si>
    <t>6325006493</t>
  </si>
  <si>
    <t>ГОСУДАРСТВЕННОЕ БЮДЖЕТНОЕ ОБЩЕОБРАЗОВАТЕЛЬНОЕ УЧРЕЖДЕНИЕ САМАРСКОЙ ОБЛАСТИ ГИМНАЗИЯ ГОРОДА СЫЗРАНИ ГОРОДСКОГО ОКРУГА СЫЗРАНЬ САМАРСКОЙ ОБЛАСТИ</t>
  </si>
  <si>
    <t>6325006574</t>
  </si>
  <si>
    <t>ГОСУДАРСТВЕННОЕ БЮДЖЕТНОЕ ОБЩЕОБРАЗОВАТЕЛЬНОЕ УЧРЕЖДЕНИЕ САМАРСКОЙ ОБЛАСТИ СРЕДНЯЯ ОБЩЕОБРАЗОВАТЕЛЬНАЯ ШКОЛА № 2 ГОРОДА СЫЗРАНИ ГОРОДСКОГО ОКРУГА СЫЗРАНЬ САМАРСКОЙ ОБЛАСТИ</t>
  </si>
  <si>
    <t>6325006951</t>
  </si>
  <si>
    <t>ГОСУДАРСТВЕННОЕ БЮДЖЕТНОЕ ОБЩЕОБРАЗОВАТЕЛЬНОЕ УЧРЕЖДЕНИЕ САМАРСКОЙ ОБЛАСТИ СРЕДНЯЯ ОБЩЕОБРАЗОВАТЕЛЬНАЯ ШКОЛА №3 ГОРОДА СЫЗРАНИ ГОРОДСКОГО ОКРУГА СЫЗРАНЬ САМАРСКОЙ ОБЛАСТИ</t>
  </si>
  <si>
    <t>6325006983</t>
  </si>
  <si>
    <t>ГОСУДАРСТВЕННОЕ БЮДЖЕТНОЕ ОБЩЕОБРАЗОВАТЕЛЬНОЕ УЧРЕЖДЕНИЕ САМАРСКОЙ ОБЛАСТИ ОСНОВНАЯ ОБЩЕОБРАЗОВАТЕЛЬНАЯ ШКОЛА № 7 ИМЕНИ КАВАЛЕРА ОРДЕНА СЛАВЫ М.А. НИКОЛАЕВА ГОРОДА СЫЗРАНИ ГОРОДСКОГО ОКРУГА СЫЗРАНЬ САМАРСКОЙ ОБЛАСТИ</t>
  </si>
  <si>
    <t>6325007000</t>
  </si>
  <si>
    <t>ГОСУДАРСТВЕННОЕ БЮДЖЕТНОЕ ОБЩЕОБРАЗОВАТЕЛЬНОЕ УЧРЕЖДЕНИЕ САМАРСКОЙ ОБЛАСТИ ОСНОВНАЯ ОБЩЕОБРАЗОВАТЕЛЬНАЯ ШКОЛА № 34 ГОРОДА СЫЗРАНИ ГОРОДСКОГО ОКРУГА СЫЗРАНЬ САМАРСКОЙ ОБЛАСТИ</t>
  </si>
  <si>
    <t>6325007112</t>
  </si>
  <si>
    <t>ГОСУДАРСТВЕННОЕ БЮДЖЕТНОЕ ОБЩЕОБРАЗОВАТЕЛЬНОЕ УЧРЕЖДЕНИЕ САМАРСКОЙ ОБЛАСТИ СРЕДНЯЯ ОБЩЕОБРАЗОВАТЕЛЬНАЯ ШКОЛА № 38 ИМЕНИ КАВАЛЕРА ОРДЕНА ОТЕЧЕСТВЕННОЙ ВОЙНЫ А.С.БЕТЕВА ГОРОДА СЫЗРАНИ ГОРОДСКОГО ОКРУГА СЫЗРАНЬ САМАРСКОЙ ОБЛАСТИ</t>
  </si>
  <si>
    <t>6325007176</t>
  </si>
  <si>
    <t>ГОСУДАРСТВЕННОЕ БЮДЖЕТНОЕ ОБЩЕОБРАЗОВАТЕЛЬНОЕ УЧРЕЖДЕНИЕ САМАРСКОЙ ОБЛАСТИ ОСНОВНАЯ ОБЩЕОБРАЗОВАТЕЛЬНАЯ ШКОЛА №39 ГОРОДА СЫЗРАНИ ГОРОДСКОГО ОКРУГА СЫЗРАНЬ САМАРСКОЙ ОБЛАСТИ</t>
  </si>
  <si>
    <t>6325007338</t>
  </si>
  <si>
    <t>ГОСУДАРСТВЕННОЕ БЮДЖЕТНОЕ ОБЩЕОБРАЗОВАТЕЛЬНОЕ УЧРЕЖДЕНИЕ САМАРСКОЙ ОБЛАСТИ СРЕДНЯЯ ОБЩЕОБРАЗОВАТЕЛЬНАЯ ШКОЛА № 29 ГОРОДА СЫЗРАНИ ГОРОДСКОГО ОКРУГА СЫЗРАНЬ САМАРСКОЙ ОБЛАСТИ</t>
  </si>
  <si>
    <t>6325007465</t>
  </si>
  <si>
    <t>ГОСУДАРСТВЕННОЕ БЮДЖЕТНОЕ ОБЩЕОБРАЗОВАТЕЛЬНОЕ УЧРЕЖДЕНИЕ СРЕДНЯЯ ОБЩЕОБРАЗОВАТЕЛЬНАЯ ШКОЛА № 30 ИМЕНИ КАВАЛЕРА ОРДЕНА КРАСНОЙ ЗВЕЗДЫ Ю.В. ГАВРИЛОВА ГОРОДСКОГО ОКРУГА СЫЗРАНЬ САМАРСКОЙ ОБЛАСТИ</t>
  </si>
  <si>
    <t>6325007602</t>
  </si>
  <si>
    <t>ГОСУДАРСТВЕННОЕ БЮДЖЕТНОЕ ОБЩЕОБРАЗОВАТЕЛЬНОЕ УЧРЕЖДЕНИЕ САМАРСКОЙ ОБЛАСТИ ОСНОВНАЯ ОБЩЕОБРАЗОВАТЕЛЬНАЯ ШКОЛА № 32 ГОРОДА СЫЗРАНИ ГОРОДСКОГО ОКРУГА СЫЗРАНЬ САМАРСКОЙ ОБЛАСТИ</t>
  </si>
  <si>
    <t>6325007610</t>
  </si>
  <si>
    <t>ГОСУДАРСТВЕННОЕ БЮДЖЕТНОЕ ОБЩЕОБРАЗОВАТЕЛЬНОЕ УЧРЕЖДЕНИЕ СРЕДНЯЯ ОБЩЕОБРАЗОВАТЕЛЬНАЯ ШКОЛА № 33 ИМЕНИ КАВАЛЕРА ОРДЕНА "ЗА ЛИЧНОЕ МУЖЕСТВО" С.А. ВОТРИНА ГОРОДСКОГО ОКРУГА СЫЗРАНЬ САМАРСКОЙ ОБЛАСТИ</t>
  </si>
  <si>
    <t>6325007680</t>
  </si>
  <si>
    <t>ГОСУДАРСТВЕННОЕ БЮДЖЕТНОЕ ОБЩЕОБРАЗОВАТЕЛЬНОЕ УЧРЕЖДЕНИЕ САМАРСКОЙ ОБЛАСТИ СРЕДНЯЯ ОБЩЕОБРАЗОВАТЕЛЬНАЯ ШКОЛА № 19 ИМ. ГЕРОЯ РОССИИ АЛЕКСЕЯ КИРИЛЛИНА ГОРОДА СЫЗРАНИ ГОРОДСКОГО ОКРУГА СЫЗРАНЬ САМАРСКОЙ ОБЛАСТИ</t>
  </si>
  <si>
    <t>6325007698</t>
  </si>
  <si>
    <t>ГОСУДАРСТВЕННОЕ БЮДЖЕТНОЕ ОБЩЕОБРАЗОВАТЕЛЬНОЕ УЧРЕЖДЕНИЕ САМАРСКОЙ ОБЛАСТИ СРЕДНЯЯ ОБЩЕОБРАЗОВАТЕЛЬНАЯ ШКОЛА № 10 ГОРОДА СЫЗРАНИ ГОРОДСКОГО ОКРУГА СЫЗРАНЬ САМАРСКОЙ ОБЛАСТИ</t>
  </si>
  <si>
    <t>6325007708</t>
  </si>
  <si>
    <t>ГОСУДАРСТВЕННОЕ БЮДЖЕТНОЕ ОБЩЕОБРАЗОВАТЕЛЬНОЕ УЧРЕЖДЕНИЕ ОСНОВНАЯ ОБЩЕОБРАЗОВАТЕЛЬНАЯ ШКОЛА №11 ИМЕНИ ГЕРОЯ СОВЕТСКОГО СОЮЗА А.Г. КУДРЯВЦЕВА ГОРОДСКОГО ОКРУГА СЫЗРАНЬ САМАРСКОЙ ОБЛАСТИ</t>
  </si>
  <si>
    <t>6325007730</t>
  </si>
  <si>
    <t>ГОСУДАРСТВЕННОЕ БЮДЖЕТНОЕ ОБЩЕОБРАЗОВАТЕЛЬНОЕ УЧРЕЖДЕНИЕ ОСНОВНАЯ ОБЩЕОБРАЗОВАТЕЛЬНАЯ ШКОЛА №28 ИМЕНИ КАВАЛЕРА ОРДЕНА КРАСНОЙ ЗВЕЗДЫ С.Ф. УРАЗЛИНА ГОРОДСКОГО ОКРУГА СЫЗРАНЬ САМАРСКОЙ ОБЛАСТИ</t>
  </si>
  <si>
    <t>6325007754</t>
  </si>
  <si>
    <t>ГОСУДАРСТВЕННОЕ БЮДЖЕТНОЕ ОБЩЕОБРАЗОВАТЕЛЬНОЕ УЧРЕЖДЕНИЕ САМАРСКОЙ ОБЛАСТИ ОСНОВНАЯ ОБЩЕОБРАЗОВАТЕЛЬНАЯ ШКОЛА № 27 ГОРОДА СЫЗРАНИ ГОРОДСКОГО ОКРУГА СЫЗРАНЬ САМАРСКОЙ ОБЛАСТИ</t>
  </si>
  <si>
    <t>6325007793</t>
  </si>
  <si>
    <t>ГОСУДАРСТВЕННОЕ БЮДЖЕТНОЕ ОБЩЕОБРАЗОВАТЕЛЬНОЕ УЧРЕЖДЕНИЕ САМАРСКОЙ ОБЛАСТИ СРЕДНЯЯ ОБЩЕОБРАЗОВАТЕЛЬНАЯ ШКОЛА №26 ГОРОДА СЫЗРАНИ ГОРОДСКОГО ОКРУГА СЫЗРАНЬ САМАРСКОЙ ОБЛАСТИ</t>
  </si>
  <si>
    <t>6325007850</t>
  </si>
  <si>
    <t>ГОСУДАРСТВЕННОЕ БЮДЖЕТНОЕ ОБЩЕОБРАЗОВАТЕЛЬНОЕ УЧРЕЖДЕНИЕ САМАРСКОЙ ОБЛАСТИ ОСНОВНАЯ ОБЩЕОБРАЗОВАТЕЛЬНАЯ ШКОЛА № 23 ГОРОДА СЫЗРАНИ ГОРОДСКОГО ОКРУГА СЫЗРАНЬ САМАРСКОЙ ОБЛАСТИ</t>
  </si>
  <si>
    <t>6325007930</t>
  </si>
  <si>
    <t>ГОСУДАРСТВЕННОЕ БЮДЖЕТНОЕ ОБЩЕОБРАЗОВАТЕЛЬНОЕ УЧРЕЖДЕНИЕ САМАРСКОЙ ОБЛАСТИ СРЕДНЯЯ ОБЩЕОБРАЗОВАТЕЛЬНАЯ ШКОЛА № 9 ГОРОДА СЫЗРАНИ ГОРОДСКОГО ОКРУГА СЫЗРАНЬ САМАРСКОЙ ОБЛАСТИ</t>
  </si>
  <si>
    <t>6325008148</t>
  </si>
  <si>
    <t>ГОСУДАРСТВЕННОЕ БЮДЖЕТНОЕ ОБЩЕОБРАЗОВАТЕЛЬНОЕ УЧРЕЖДЕНИЕ САМАРСКОЙ ОБЛАСТИ СРЕДНЯЯ ОБЩЕОБРАЗОВАТЕЛЬНАЯ ШКОЛА № 12 ГОРОДА СЫЗРАНИ ГОРОДСКОГО ОКРУГА СЫЗРАНЬ САМАРСКОЙ ОБЛАСТИ</t>
  </si>
  <si>
    <t>6325008194</t>
  </si>
  <si>
    <t>ГОСУДАРСТВЕННОЕ БЮДЖЕТНОЕ ОБЩЕОБРАЗОВАТЕЛЬНОЕ УЧРЕЖДЕНИЕ ОСНОВНАЯ ОБЩЕОБРАЗОВАТЕЛЬНАЯ ШКОЛА № 18 ИМЕНИ КАВАЛЕРА ОРДЕНА КРАСНОЙ ЗВЕЗДЫ С.И.ПРОКОПЬЕВА ГОРОДСКОГО ОКРУГА СЫЗРАНЬ САМАРСКОЙ ОБЛАСТИ</t>
  </si>
  <si>
    <t>6325008821</t>
  </si>
  <si>
    <t>ГОСУДАРСТВЕННОЕ БЮДЖЕТНОЕ ОБЩЕОБРАЗОВАТЕЛЬНОЕ УЧРЕЖДЕНИЕ САМАРСКОЙ ОБЛАСТИ СРЕДНЯЯ ОБЩЕОБРАЗОВАТЕЛЬНАЯ ШКОЛА № 21 ГОРОДА СЫЗРАНИ ГОРОДСКОГО ОКРУГА СЫЗРАНЬ САМАРСКОЙ ОБЛАСТИ</t>
  </si>
  <si>
    <t>6325008927</t>
  </si>
  <si>
    <t>ГОСУДАРСТВЕННОЕ БЮДЖЕТНОЕ ОБЩЕОБРАЗОВАТЕЛЬНОЕ УЧРЕЖДЕНИЕ САМАРСКОЙ ОБЛАСТИ СРЕДНЯЯ ОБЩЕОБРАЗОВАТЕЛЬНАЯ ШКОЛА № 22 ГОРОДА СЫЗРАНИ ГОРОДСКОГО ОКРУГА СЫЗРАНЬ САМАРСКОЙ ОБЛАСТИ</t>
  </si>
  <si>
    <t>6325008941</t>
  </si>
  <si>
    <t>ГОСУДАРСТВЕННОЕ БЮДЖЕТНОЕ УЧРЕЖДЕНИЕ ЗДРАВООХРАНЕНИЯ САМАРСКОЙ ОБЛАСТИ "СЫЗРАНСКАЯ ЦЕНТРАЛЬНАЯ ГОРОДСКАЯ БОЛЬНИЦА"</t>
  </si>
  <si>
    <t>6325014208</t>
  </si>
  <si>
    <t>ГОСУДАРСТВЕННОЕ БЮДЖЕТНОЕ ПРОФЕССИОНАЛЬНОЕ ОБРАЗОВАТЕЛЬНОЕ УЧРЕЖДЕНИЕ САМАРСКОЙ ОБЛАСТИ "СЫЗРАНСКИЙ ПОЛИТЕХНИЧЕСКИЙ КОЛЛЕДЖ"</t>
  </si>
  <si>
    <t>6325014720</t>
  </si>
  <si>
    <t>ГОСУДАРСТВЕННОЕ БЮДЖЕТНОЕ УЧРЕЖДЕНИЕ ЗДРАВООХРАНЕНИЯ САМАРСКОЙ ОБЛАСТИ  "СЫЗРАНСКАЯ СТАНЦИЯ СКОРОЙ МЕДИЦИНСКОЙ ПОМОЩИ"</t>
  </si>
  <si>
    <t>6325014984</t>
  </si>
  <si>
    <t>ГОСУДАРСТВЕННОЕ БЮДЖЕТНОЕ УЧРЕЖДЕНИЕ  ЗДРАВООХРАНЕНИЯ САМАРСКОЙ ОБЛАСТИ "СЫЗРАНСКАЯ ГОРОДСКАЯ БОЛЬНИЦА № 2"</t>
  </si>
  <si>
    <t>6325015184</t>
  </si>
  <si>
    <t>ГОСУДАРСТВЕННОЕ БЮДЖЕТНОЕ ПРОФЕССИОНАЛЬНОЕ ОБРАЗОВАТЕЛЬНОЕ УЧРЕЖДЕНИЕ САМАРСКОЙ ОБЛАСТИ "СЫЗРАНСКИЙ МЕДИКО-ГУМАНИТАРНЫЙ КОЛЛЕДЖ"</t>
  </si>
  <si>
    <t>6325018097</t>
  </si>
  <si>
    <t>ГОСУДАРСТВЕННОЕ БЮДЖЕТНОЕ УЧРЕЖДЕНИЕ САМАРСКОЙ ОБЛАСТИ "СЫЗРАНСКИЙ ПАНСИОНАТ ДЛЯ ВЕТЕРАНОВ ТРУДА (ДОМ-ИНТЕРНАТ ДЛЯ ПРЕСТАРЕЛЫХ И ИНВАЛИДОВ)"</t>
  </si>
  <si>
    <t>6325018178</t>
  </si>
  <si>
    <t>ГОСУДАРСТВЕННОЕ БЮДЖЕТНОЕ УЧРЕЖДЕНИЕ ЗДРАВООХРАНЕНИЯ САМАРСКОЙ ОБЛАСТИ "СЫЗРАНСКАЯ СТОМАТОЛОГИЧЕСКАЯ ПОЛИКЛИНИКА"</t>
  </si>
  <si>
    <t>6325018675</t>
  </si>
  <si>
    <t>ГОСУДАРСТВЕННОЕ БЮДЖЕТНОЕ УЧРЕЖДЕНИЕ САМАРСКОЙ ОБЛАСТИ "СЫЗРАНСКИЙ ПАНСИОНАТ ДЛЯ ИНВАЛИДОВ (ПСИХОНЕВРОЛОГИЧЕСКИЙ ИНТЕРНАТ)"</t>
  </si>
  <si>
    <t>6325019277</t>
  </si>
  <si>
    <t>ГОСУДАРСТВЕННОЕ БЮДЖЕТНОЕ УЧРЕЖДЕНИЕ - ЦЕНТР ПСИХОЛОГО-ПЕДАГОГИЧЕСКОЙ, МЕДИЦИНСКОЙ И СОЦИАЛЬНОЙ ПОМОЩИ "ЦЕНТР ДИАГНОСТИКИ И КОНСУЛЬТИРОВАНИЯ" ГОРОДСКОГО ОКРУГА СЫЗРАНЬ САМАРСКОЙ ОБЛАСТИ</t>
  </si>
  <si>
    <t>6325022135</t>
  </si>
  <si>
    <t>ГОСУДАРСТВЕННОЕ БЮДЖЕТНОЕ УЧРЕЖДЕНИЕ ЗДРАВООХРАНЕНИЯ САМАРСКОЙ ОБЛАСТИ "СЫЗРАНСКАЯ ГОРОДСКАЯ БОЛЬНИЦА № 3"</t>
  </si>
  <si>
    <t>6325024238</t>
  </si>
  <si>
    <t>ГОСУДАРСТВЕННОЕ БЮДЖЕТНОЕ УЧРЕЖДЕНИЕ ЗДРАВООХРАНЕНИЯ САМАРСКОЙ ОБЛАСТИ "СЫЗРАНСКИЙ ПРОТИВОТУБЕРКУЛЁЗНЫЙ ДИСПАНСЕР"</t>
  </si>
  <si>
    <t>6325024291</t>
  </si>
  <si>
    <t>ГОСУДАРСТВЕННОЕ БЮДЖЕТНОЕ УЧРЕЖДЕНИЕ ЗДРАВООХРАНЕНИЯ САМАРСКОЙ ОБЛАСТИ "СЫЗРАНСКИЙ ПСИХОНЕВРОЛОГИЧЕСКИЙ ДИСПАНСЕР"</t>
  </si>
  <si>
    <t>6325024380</t>
  </si>
  <si>
    <t>ГОСУДАРСТВЕННОЕ БЮДЖЕТНОЕ УЧРЕЖДЕНИЕ ЗДРАВООХРАНЕНИЯ САМАРСКОЙ ОБЛАСТИ "СЫЗРАНСКИЙ НАРКОЛОГИЧЕСКИЙ ДИСПАНСЕР"</t>
  </si>
  <si>
    <t>6325024710</t>
  </si>
  <si>
    <t>ГОСУДАРСТВЕННОЕ КАЗЕННОЕ УЧРЕЖДЕНИЕ САМАРСКОЙ ОБЛАСТИ "ЦЕНТР ПОМОЩИ ДЕТЯМ, ОСТАВШИМСЯ БЕЗ ПОПЕЧЕНИЯ РОДИТЕЛЕЙ "ИСКРА" ГОРОДСКОГО ОКРУГА СЫЗРАНЬ (КОРРЕКЦИОННЫЙ)"</t>
  </si>
  <si>
    <t>6325025344</t>
  </si>
  <si>
    <t>ГОСУДАРСТВЕННОЕ БЮДЖЕТНОЕ ПРОФЕССИОНАЛЬНОЕ ОБРАЗОВАТЕЛЬНОЕ УЧРЕЖДЕНИЕ САМАРСКОЙ ОБЛАСТИ "ГУБЕРНСКИЙ КОЛЛЕДЖ Г. СЫЗРАНИ"</t>
  </si>
  <si>
    <t>6325026066</t>
  </si>
  <si>
    <t>ГОСУДАРСТВЕННОЕ БЮДЖЕТНОЕ ПРОФЕССИОНАЛЬНОЕ ОБРАЗОВАТЕЛЬНОЕ УЧРЕЖДЕНИЕ САМАРСКОЙ ОБЛАСТИ "СЫЗРАНСКИЙ КОЛЛЕДЖ ИСКУССТВ И КУЛЬТУРЫ ИМ. О.Н. НОСЦОВОЙ"</t>
  </si>
  <si>
    <t>6325026242</t>
  </si>
  <si>
    <t>ГОСУДАРСТВЕННОЕ БЮДЖЕТНОЕ УЧРЕЖДЕНИЕ ДОПОЛНИТЕЛЬНОГО ПРОФЕССИОНАЛЬНОГО ОБРАЗОВАНИЯ САМАРСКОЙ ОБЛАСТИ "ЦЕНТР ПОВЫШЕНИЯ КВАЛИФИКАЦИИ"</t>
  </si>
  <si>
    <t>6325026475</t>
  </si>
  <si>
    <t>ГОСУДАРСТВЕННОЕ БЮДЖЕТНОЕ ОБРАЗОВАТЕЛЬНОЕ УЧРЕЖДЕНИЕ ДОПОЛНИТЕЛЬНОГО ПРОФЕССИОНАЛЬНОГО ОБРАЗОВАНИЯ (ПОВЫШЕНИЯ КВАЛИФИКАЦИИ) СПЕЦИАЛИСТОВ ЦЕНТР ПОВЫШЕНИЯ КВАЛИФИКАЦИИ "РЕСУРСНЫЙ ЦЕНТР Г.О. СЫЗРАНЬ САМАРСКОЙ ОБЛАСТИ"</t>
  </si>
  <si>
    <t>6325026500</t>
  </si>
  <si>
    <t>ГОСУДАРСТВЕННОЕ КАЗЕННОЕ УЧРЕЖДЕНИЕ САМАРСКОЙ ОБЛАСТИ "ЦЕНТР ЗАНЯТОСТИ НАСЕЛЕНИЯ ГОРОДСКОГО ОКРУГА СЫЗРАНЬ"</t>
  </si>
  <si>
    <t>6325027849</t>
  </si>
  <si>
    <t>ГОСУДАРСТВЕННОЕ КАЗЁННОЕ УЧРЕЖДЕНИЕ САМАРСКОЙ ОБЛАСТИ "РЕАБИЛИТАЦИОННЫЙ ЦЕНТР ДЛЯ ДЕТЕЙ И ПОДРОСТКОВ С ОГРАНИЧЕННЫМИ ВОЗМОЖНОСТЯМИ "ЖЕМЧУЖИНА"</t>
  </si>
  <si>
    <t>6325029490</t>
  </si>
  <si>
    <t>ГОСУДАРСТВЕННОЕ КАЗЕННОЕ УЧРЕЖДЕНИЕ САМАРСКОЙ ОБЛАСТИ "КОМПЛЕКСНЫЙ ЦЕНТР СОЦИАЛЬНОГО ОБСЛУЖИВАНИЯ НАСЕЛЕНИЯ ЗАПАДНОГО ОКРУГА"</t>
  </si>
  <si>
    <t>6325030457</t>
  </si>
  <si>
    <t>ГОСУДАРСТВЕННОЕ БЮДЖЕТНОЕ УЧРЕЖДЕНИЕ - ЦЕНТР ПСИХОЛОГО-ПЕДАГОГИЧЕСКОЙ, МЕДИЦИНСКОЙ И СОЦИАЛЬНОЙ ПОМОЩИ "ЦЕНТР СОЦИАЛЬНО-ТРУДОВОЙ АДАПТАЦИИ И ПРОФОРИЕНТАЦИИ" ГОРОДСКОГО ОКРУГА СЫЗРАНЬ</t>
  </si>
  <si>
    <t>6325030834</t>
  </si>
  <si>
    <t>ЗАПАДНОЕ УПРАВЛЕНИЕ МИНИСТЕРСТВА ОБРАЗОВАНИЯ И НАУКИ САМАРСКОЙ ОБЛАСТИ</t>
  </si>
  <si>
    <t>6325031877</t>
  </si>
  <si>
    <t>ГОСУДАРСТВЕННОЕ БЮДЖЕТНОЕ УЧРЕЖДЕНИЕ ЗДРАВООХРАНЕНИЯ САМАРСКОЙ ОБЛАСТИ "СЫЗРАНСКАЯ  ГОРОДСКАЯ ПОЛИКЛИНИКА"</t>
  </si>
  <si>
    <t>6325033176</t>
  </si>
  <si>
    <t>ГОСУДАРСТВЕННОЕ БЮДЖЕТНОЕ УЧРЕЖДЕНИЕ ЗДРАВООХРАНЕНИЯ САМАРСКОЙ ОБЛАСТИ "СЫЗРАНСКИЙ КОЖНО-ВЕНЕРОЛОГИЧЕСКИЙ ДИСПАНСЕР"</t>
  </si>
  <si>
    <t>6325043960</t>
  </si>
  <si>
    <t>ГОСУДАРСТВЕННОЕ КАЗЁННОЕ УЧРЕЖДЕНИЕ ЗДРАВООХРАНЕНИЯ САМАРСКОЙ ОБЛАСТИ "ДОМ РЕБЕНКА СПЕЦИАЛИЗИРОВАННЫЙ"</t>
  </si>
  <si>
    <t>6325046129</t>
  </si>
  <si>
    <t>ГОСУДАРСТВЕННОЕ КАЗЕННОЕ УЧРЕЖДЕНИЕ САМАРСКОЙ ОБЛАСТИ "ГЛАВНОЕ УПРАВЛЕНИЕ СОЦИАЛЬНОЙ ЗАЩИТЫ НАСЕЛЕНИЯ ЗАПАДНОГО ОКРУГА"</t>
  </si>
  <si>
    <t>6325067873</t>
  </si>
  <si>
    <t>ГОСУДАРСТВЕННОЕ АВТОНОМНОЕ ПРОФЕССИОНАЛЬНОЕ ОБРАЗОВАТЕЛЬНОЕ УЧРЕЖДЕНИЕ САМАРСКОЙ ОБЛАСТИ "НОВОКУЙБЫШЕВСКИЙ НЕФТЕХИМИЧЕСКИЙ ТЕХНИКУМ"</t>
  </si>
  <si>
    <t>6330000786</t>
  </si>
  <si>
    <t>ГОСУДАРСТВЕННОЕ КАЗЕННОЕ УЧРЕЖДЕНИЕ САМАРСКОЙ ОБЛАСТИ "КОМПЛЕКСНЫЙ ЦЕНТР СОЦИАЛЬНОГО ОБСЛУЖИВАНИЯ НАСЕЛЕНИЯ ПОВОЛЖСКОГО ОКРУГА"</t>
  </si>
  <si>
    <t>6330000970</t>
  </si>
  <si>
    <t>ГОСУДАРСТВЕННОЕ БЮДЖЕТНОЕ ОБЩЕОБРАЗОВАТЕЛЬНОЕ УЧРЕЖДЕНИЕ ШКОЛА-ИНТЕРНАТ ДЛЯ ОБУЧАЮЩИХСЯ С ОГРАНИЧЕННЫМИ ВОЗМОЖНОСТЯМИ ЗДОРОВЬЯ ИМЕНИ ГЕРОЯ СОВЕТСКОГО СОЮЗА И.Е.ЕГОРОВА ГОРОДСКОГО ОКРУГА НОВОКУЙБЫШЕВСК САМАРСКОЙ ОБЛАСТИ</t>
  </si>
  <si>
    <t>6330001250</t>
  </si>
  <si>
    <t>ГОСУДАРСТВЕННОЕ БЮДЖЕТНОЕ УЧРЕЖДЕНИЕ ЗДРАВООХРАНЕНИЯ САМАРСКОЙ ОБЛАСТИ "НОВОКУЙБЫШЕВСКАЯ СТОМАТОЛОГИЧЕСКАЯ ПОЛИКЛИНИКА"</t>
  </si>
  <si>
    <t>6330001363</t>
  </si>
  <si>
    <t>ГОСУДАРСТВЕННОЕ КАЗЁННОЕ УЧРЕЖДЕНИЕ САМАРСКОЙ ОБЛАСТИ "РЕАБИЛИТАЦИОННЫЙ ЦЕНТР ДЛЯ ДЕТЕЙ И ПОДРОСТКОВ С ОГРАНИЧЕННЫМИ ВОЗМОЖНОСТЯМИ "СВЕТЛЯЧОК"</t>
  </si>
  <si>
    <t>6330005897</t>
  </si>
  <si>
    <t>ГОСУДАРСТВЕННОЕ КАЗЕННОЕ УЧРЕЖДЕНИЕ САМАРСКОЙ ОБЛАСТИ "СОЦИАЛЬНО-РЕАБИЛИТАЦИОННЫЙ ЦЕНТР ДЛЯ НЕСОВЕРШЕННОЛЕТНИХ "НАШ ДОМ"</t>
  </si>
  <si>
    <t>6330013753</t>
  </si>
  <si>
    <t>ГОСУДАРСТВЕННОЕ БЮДЖЕТНОЕ УЧРЕЖДЕНИЕ ЗДРАВООХРАНЕНИЯ САМАРСКОЙ ОБЛАСТИ "НОВОКУЙБЫШЕВСКАЯ ЦЕНТРАЛЬНАЯ ГОРОДСКАЯ БОЛЬНИЦА"</t>
  </si>
  <si>
    <t>6330019628</t>
  </si>
  <si>
    <t>ГОСУДАРСТВЕННОЕ КАЗЕННОЕ УЧРЕЖДЕНИЕ САМАРСКОЙ ОБЛАСТИ "ЦЕНТР ЗАНЯТОСТИ НАСЕЛЕНИЯ ГОРОДСКОГО ОКРУГА НОВОКУЙБЫШЕВСК"</t>
  </si>
  <si>
    <t>6330021063</t>
  </si>
  <si>
    <t>ГОСУДАРСТВЕННОЕ БЮДЖЕТНОЕ УЧРЕЖДЕНИЕ ДОПОЛНИТЕЛЬНОГО ПРОФЕССИОНАЛЬНОГО ОБРАЗОВАНИЯ САМАРСКОЙ ОБЛАСТИ "НОВОКУЙБЫШЕВСКИЙ РЕСУРСНЫЙ ЦЕНТР"</t>
  </si>
  <si>
    <t>6330023279</t>
  </si>
  <si>
    <t>ПОВОЛЖСКОЕ  УПРАВЛЕНИЕ МИНИСТЕРСТВА ОБРАЗОВАНИЯ  И  НАУКИ  САМАРСКОЙ  ОБЛАСТИ</t>
  </si>
  <si>
    <t>6330024441</t>
  </si>
  <si>
    <t>ГОСУДАРСТВЕННОЕ БЮДЖЕТНОЕ УЧРЕЖДЕНИЕ САМАРСКОЙ ОБЛАСТИ "СОЦИАЛЬНО-ОЗДОРОВИТЕЛЬНЫЙ ЦЕНТР "НОВОКУЙБЫШЕВСКИЙ"</t>
  </si>
  <si>
    <t>6330025942</t>
  </si>
  <si>
    <t>ГОСУДАРСТВЕННОЕ БЮДЖЕТНОЕ ОБРАЗОВАТЕЛЬНОЕ УЧРЕЖДЕНИЕ САМАРСКОЙ ОБЛАСТИ ДОПОЛНИТЕЛЬНОГО ОБРАЗОВАНИЯ "ОБЛАСТНАЯ СПОРТИВНАЯ ШКОЛА"</t>
  </si>
  <si>
    <t>6330030981</t>
  </si>
  <si>
    <t>ГОСУДАРСТВЕННОЕ БЮДЖЕТНОЕ УЧРЕЖДЕНИЕ ЗДРАВООХРАНЕНИЯ "САМАРСКАЯ ОБЛАСТНАЯ СТАНЦИЯ СКОРОЙ МЕДИЦИНСКОЙ ПОМОЩИ"</t>
  </si>
  <si>
    <t>6330032072</t>
  </si>
  <si>
    <t>ГОСУДАРСТВЕННОЕ БЮДЖЕТНОЕ ОБЩЕОБРАЗОВАТЕЛЬНОЕ УЧРЕЖДЕНИЕ САМАРСКОЙ ОБЛАСТИ ОСНОВНАЯ ОБЩЕОБРАЗОВАТЕЛЬНАЯ ШКОЛА № 9 ИМЕНИ ГЕРОЯ СОВЕТСКОГО СОЮЗА И.Д. ВАНИЧКИНА ГОРОДА НОВОКУЙБЫШЕВСКА ГОРОДСКОГО ОКРУГА НОВОКУЙБЫШЕВСК САМАРСКОЙ ОБЛАСТИ</t>
  </si>
  <si>
    <t>6330049982</t>
  </si>
  <si>
    <t>ГОСУДАРСТВЕННОЕ БЮДЖЕТНОЕ ОБЩЕОБРАЗОВАТЕЛЬНОЕ УЧРЕЖДЕНИЕ САМАРСКОЙ ОБЛАСТИ ОСНОВНАЯ ОБЩЕОБРАЗОВАТЕЛЬНАЯ ШКОЛА № 19 ИМЕНИ ГЕРОЯ СОЦИАЛИСТИЧЕСКОГО ТРУДА А.С. ФЕДОТОВОЙ ГОРОДА НОВОКУЙБЫШЕВСКА ГОРОДСКОГО ОКРУГА НОВОКУЙБЫШЕВСК САМАРСКОЙ ОБЛАСТИ</t>
  </si>
  <si>
    <t>6330049990</t>
  </si>
  <si>
    <t>ГОСУДАРСТВЕННОЕ БЮДЖЕТНОЕ ОБЩЕОБРАЗОВАТЕЛЬНОЕ УЧРЕЖДЕНИЕ САМАРСКОЙ ОБЛАСТИ ОСНОВНАЯ ОБЩЕОБРАЗОВАТЕЛЬНАЯ ШКОЛА № 13 ИМЕНИ И.А. АНКУДИНОВА ГОРОДА НОВОКУЙБЫШЕВСКА ГОРОДСКОГО ОКРУГА НОВОКУЙБЫШЕВСК САМАРСКОЙ ОБЛАСТИ</t>
  </si>
  <si>
    <t>6330050000</t>
  </si>
  <si>
    <t>ГОСУДАРСТВЕННОЕ БЮДЖЕТНОЕ ОБЩЕОБРАЗОВАТЕЛЬНОЕ УЧРЕЖДЕНИЕ САМАРСКОЙ ОБЛАСТИ СРЕДНЯЯ ОБЩЕОБРАЗОВАТЕЛЬНАЯ ШКОЛА "ЦЕНТР ОБРАЗОВАНИЯ" ГОРОДСКОГО ОКРУГА ЧАПАЕВСК САМАРСКОЙ ОБЛАСТИ</t>
  </si>
  <si>
    <t>6330050096</t>
  </si>
  <si>
    <t>ГОСУДАРСТВЕННОЕ БЮДЖЕТНОЕ ОБЩЕОБРАЗОВАТЕЛЬНОЕ УЧРЕЖДЕНИЕ САМАРСКОЙ ОБЛАСТИ ОСНОВНАЯ ОБЩЕОБРАЗОВАТЕЛЬНАЯ ШКОЛА № 15 ИМЕНИ ГЕРОЯ СОВЕТСКОГО СОЮЗА Д.М. КАРБЫШЕВА ГОРОДА НОВОКУЙБЫШЕВСКА ГОРОДСКОГО ОКРУГА НОВОКУЙБЫШЕВСК САМАРСКОЙ ОБЛАСТИ</t>
  </si>
  <si>
    <t>6330050106</t>
  </si>
  <si>
    <t>ГОСУДАРСТВЕННОЕ БЮДЖЕТНОЕ ОБЩЕОБРАЗОВАТЕЛЬНОЕ УЧРЕЖДЕНИЕ САМАРСКОЙ ОБЛАСТИ ОСНОВНАЯ ОБЩЕОБРАЗОВАТЕЛЬНАЯ ШКОЛА № 12 ГОРОДСКОГО ОКРУГА ЧАПАЕВСК САМАРСКОЙ ОБЛАСТИ</t>
  </si>
  <si>
    <t>6330050113</t>
  </si>
  <si>
    <t>ГОСУДАРСТВЕННОЕ БЮДЖЕТНОЕ ОБЩЕОБРАЗОВАТЕЛЬНОЕ УЧРЕЖДЕНИЕ САМАРСКОЙ ОБЛАСТИ СРЕДНЯЯ ОБЩЕОБРАЗОВАТЕЛЬНАЯ ШКОЛА № 22 ГОРОДСКОГО ОКРУГА ЧАПАЕВСК САМАРСКОЙ ОБЛАСТИ</t>
  </si>
  <si>
    <t>6330050120</t>
  </si>
  <si>
    <t>ГОСУДАРСТВЕННОЕ БЮДЖЕТНОЕ ОБЩЕОБРАЗОВАТЕЛЬНОЕ УЧРЕЖДЕНИЕ САМАРСКОЙ ОБЛАСТИ СРЕДНЯЯ ОБЩЕОБРАЗОВАТЕЛЬНАЯ ШКОЛА № 3 ГОРОДСКОГО ОКРУГА ЧАПАЕВСК САМАРСКОЙ ОБЛАСТИ</t>
  </si>
  <si>
    <t>6330050138</t>
  </si>
  <si>
    <t>ГОСУДАРСТВЕННОЕ БЮДЖЕТНОЕ ОБЩЕОБРАЗОВАТЕЛЬНОЕ УЧРЕЖДЕНИЕ САМАРСКОЙ ОБЛАСТИ СРЕДНЯЯ ОБЩЕОБРАЗОВАТЕЛЬНАЯ ШКОЛА С.НОВОКУРОВКА МУНИЦИПАЛЬНОГО РАЙОНА ХВОРОСТЯНСКИЙ САМАРСКОЙ ОБЛАСТИ</t>
  </si>
  <si>
    <t>6330050145</t>
  </si>
  <si>
    <t>ГОСУДАРСТВЕННОЕ БЮДЖЕТНОЕ ОБЩЕОБРАЗОВАТЕЛЬНОЕ УЧРЕЖДЕНИЕ САМАРСКОЙ ОБЛАСТИ ОСНОВНАЯ ОБЩЕОБРАЗОВАТЕЛЬНАЯ ШКОЛА № 21 ИМЕНИ ГЕРОЯ СОВЕТСКОГО СОЮЗА А.П. ДОЛГОВА ГОРОДСКОГО ОКРУГА ЧАПАЕВСК САМАРСКОЙ ОБЛАСТИ</t>
  </si>
  <si>
    <t>6330050152</t>
  </si>
  <si>
    <t>ГОСУДАРСТВЕННОЕ БЮДЖЕТНОЕ ОБЩЕОБРАЗОВАТЕЛЬНОЕ УЧРЕЖДЕНИЕ САМАРСКОЙ ОБЛАСТИ СРЕДНЯЯ ОБЩЕОБРАЗОВАТЕЛЬНАЯ ШКОЛА № 13 ГОРОДСКОГО ОКРУГА ЧАПАЕВСК САМАРСКОЙ ОБЛАСТИ</t>
  </si>
  <si>
    <t>6330050160</t>
  </si>
  <si>
    <t>ГОСУДАРСТВЕННОЕ БЮДЖЕТНОЕ ОБЩЕОБРАЗОВАТЕЛЬНОЕ УЧРЕЖДЕНИЕ САМАРСКОЙ ОБЛАСТИ СРЕДНЯЯ ОБЩЕОБРАЗОВАТЕЛЬНАЯ ШКОЛА № 1 ИМЕНИ ГЕРОЯ СОВЕТСКОГО СОЮЗА П. М. ПОТАПОВА С. ОБШАРОВКА МУНИЦИПАЛЬНОГО РАЙОНА ПРИВОЛЖСКИЙ САМАРСКОЙ ОБЛАСТИ</t>
  </si>
  <si>
    <t>6330050191</t>
  </si>
  <si>
    <t>ГОСУДАРСТВЕННОЕ БЮДЖЕТНОЕ ОБЩЕОБРАЗОВАТЕЛЬНОЕ УЧРЕЖДЕНИЕ САМАРСКОЙ ОБЛАСТИ СРЕДНЯЯ ОБЩЕОБРАЗОВАТЕЛЬНАЯ ШКОЛА № 8 "ОБРАЗОВАТЕЛЬНЫЙ ЦЕНТР" ИМЕНИ В.З. МИХЕЛЬСОНА ГОРОДА НОВОКУЙБЫШЕВСКА ГОРОДСКОГО ОКРУГА НОВОКУЙБЫШЕВСК САМАРСКОЙ ОБЛАСТИ</t>
  </si>
  <si>
    <t>6330050201</t>
  </si>
  <si>
    <t>ГОСУДАРСТВЕННОЕ БЮДЖЕТНОЕ ОБЩЕОБРАЗОВАТЕЛЬНОЕ УЧРЕЖДЕНИЕ САМАРСКОЙ ОБЛАСТИ СРЕДНЯЯ ОБЩЕОБРАЗОВАТЕЛЬНАЯ ШКОЛА С. ЕКАТЕРИНОВКА МУНИЦИПАЛЬНОГО РАЙОНА ПРИВОЛЖСКИЙ САМАРСКОЙ ОБЛАСТИ</t>
  </si>
  <si>
    <t>6330050219</t>
  </si>
  <si>
    <t>ГОСУДАРСТВЕННОЕ БЮДЖЕТНОЕ ОБЩЕОБРАЗОВАТЕЛЬНОЕ УЧРЕЖДЕНИЕ САМАРСКОЙ ОБЛАСТИ СРЕДНЯЯ ОБЩЕОБРАЗОВАТЕЛЬНАЯ ШКОЛА № 2 С. ОБШАРОВКА МУНИЦИПАЛЬНОГО РАЙОНА ПРИВОЛЖСКИЙ САМАРСКОЙ ОБЛАСТИ</t>
  </si>
  <si>
    <t>6330050233</t>
  </si>
  <si>
    <t>ГОСУДАРСТВЕННОЕ БЮДЖЕТНОЕ ОБЩЕОБРАЗОВАТЕЛЬНОЕ УЧРЕЖДЕНИЕ САМАРСКОЙ ОБЛАСТИ СРЕДНЯЯ ОБЩЕОБРАЗОВАТЕЛЬНАЯ ШКОЛА   П.Г.Т. ОСИНКИ МУНИЦИПАЛЬНОГО РАЙОНА БЕЗЕНЧУКСКИЙ САМАРСКОЙ ОБЛАСТИ</t>
  </si>
  <si>
    <t>6330050240</t>
  </si>
  <si>
    <t>ГОСУДАРСТВЕННОЕ БЮДЖЕТНОЕ ОБЩЕОБРАЗОВАТЕЛЬНОЕ УЧРЕЖДЕНИЕ САМАРСКОЙ ОБЛАСТИ ОСНОВНАЯ ОБЩЕОБРАЗОВАТЕЛЬНАЯ ШКОЛА С. КУПИНО МУНИЦИПАЛЬНОГО РАЙОНА БЕЗЕНЧУКСКИЙ САМАРСКОЙ ОБЛАСТИ</t>
  </si>
  <si>
    <t>6330050258</t>
  </si>
  <si>
    <t>ГОСУДАРСТВЕННОЕ БЮДЖЕТНОЕ ОБЩЕОБРАЗОВАТЕЛЬНОЕ УЧРЕЖДЕНИЕ САМАРСКОЙ ОБЛАСТИ СРЕДНЯЯ ОБЩЕОБРАЗОВАТЕЛЬНАЯ ШКОЛА ПОС. НОВОСПАССКИЙ МУНИЦИПАЛЬНОГО РАЙОНА ПРИВОЛЖСКИЙ САМАРСКОЙ ОБЛАСТИ</t>
  </si>
  <si>
    <t>6330050265</t>
  </si>
  <si>
    <t>ГОСУДАРСТВЕННОЕ БЮДЖЕТНОЕ ОБЩЕОБРАЗОВАТЕЛЬНОЕ УЧРЕЖДЕНИЕ САМАРСКОЙ ОБЛАСТИ СРЕДНЯЯ ОБЩЕОБРАЗОВАТЕЛЬНАЯ ШКОЛА ПОС. ИЛЬМЕНЬ МУНИЦИПАЛЬНОГО РАЙОНА ПРИВОЛЖСКИЙ САМАРСКОЙ ОБЛАСТИ</t>
  </si>
  <si>
    <t>6330050272</t>
  </si>
  <si>
    <t>ГОСУДАРСТВЕННОЕ БЮДЖЕТНОЕ ОБЩЕОБРАЗОВАТЕЛЬНОЕ УЧРЕЖДЕНИЕ САМАРСКОЙ ОБЛАСТИ СРЕДНЯЯ ОБЩЕОБРАЗОВАТЕЛЬНАЯ ШКОЛА № 3 ИМЕНИ М.Ф. ЛЕОНОВА С.ПРИВОЛЖЬЕ МУНИЦИПАЛЬНОГО РАЙОНА ПРИВОЛЖСКИЙ САМАРСКОЙ ОБЛАСТИ</t>
  </si>
  <si>
    <t>6330050280</t>
  </si>
  <si>
    <t>ГОСУДАРСТВЕННОЕ БЮДЖЕТНОЕ ОБЩЕОБРАЗОВАТЕЛЬНОЕ УЧРЕЖДЕНИЕ САМАРСКОЙ ОБЛАСТИ ОСНОВНАЯ ОБЩЕОБРАЗОВАТЕЛЬНАЯ ШКОЛА С.ЗАВОЛЖЬЕ МУНИЦИПАЛЬНОГО РАЙОНА ПРИВОЛЖСКИЙ САМАРСКОЙ ОБЛАСТИ</t>
  </si>
  <si>
    <t>6330050297</t>
  </si>
  <si>
    <t>ГОСУДАРСТВЕННОЕ БЮДЖЕТНОЕ ОБЩЕОБРАЗОВАТЕЛЬНОЕ УЧРЕЖДЕНИЕ САМАРСКОЙ ОБЛАСТИ ОСНОВНАЯ ОБЩЕОБРАЗОВАТЕЛЬНАЯ ШКОЛА № 18 ИМЕНИ В.А.МАМИСТОВА ГОРОДА НОВОКУЙБЫШЕВСКА ГОРОДСКОГО ОКРУГА НОВОКУЙБЫШЕВСК САМАРСКОЙ ОБЛАСТИ</t>
  </si>
  <si>
    <t>6330050307</t>
  </si>
  <si>
    <t>ГОСУДАРСТВЕННОЕ БЮДЖЕТНОЕ ОБЩЕОБРАЗОВАТЕЛЬНОЕ УЧРЕЖДЕНИЕ САМАРСКОЙ ОБЛАСТИ СРЕДНЯЯ ОБЩЕОБРАЗОВАТЕЛЬНАЯ ШКОЛА С. КАШПИР МУНИЦИПАЛЬНОГО РАЙОНА ПРИВОЛЖСКИЙ САМАРСКОЙ ОБЛАСТИ</t>
  </si>
  <si>
    <t>6330050314</t>
  </si>
  <si>
    <t>ГОСУДАРСТВЕННОЕ БЮДЖЕТНОЕ ОБЩЕОБРАЗОВАТЕЛЬНОЕ УЧРЕЖДЕНИЕ САМАРСКОЙ ОБЛАСТИ СРЕДНЯЯ ОБЩЕОБРАЗОВАТЕЛЬНАЯ ШКОЛА  № 1 П.Г.Т. БЕЗЕНЧУК МУНИЦИПАЛЬНОГО РАЙОНА БЕЗЕНЧУКСКИЙ САМАРСКОЙ ОБЛАСТИ</t>
  </si>
  <si>
    <t>6330050321</t>
  </si>
  <si>
    <t>ГОСУДАРСТВЕННОЕ БЮДЖЕТНОЕ ОБЩЕОБРАЗОВАТЕЛЬНОЕ УЧРЕЖДЕНИЕ САМАРСКОЙ ОБЛАСТИ СРЕДНЯЯ ОБЩЕОБРАЗОВАТЕЛЬНАЯ ШКОЛА С. ПЕРЕВОЛОКИ МУНИЦИПАЛЬНОГО РАЙОНА БЕЗЕНЧУКСКИЙ САМАРСКОЙ ОБЛАСТИ</t>
  </si>
  <si>
    <t>6330050339</t>
  </si>
  <si>
    <t>ГОСУДАРСТВЕННОЕ БЮДЖЕТНОЕ ОБЩЕОБРАЗОВАТЕЛЬНОЕ УЧРЕЖДЕНИЕ САМАРСКОЙ ОБЛАСТИ СРЕДНЯЯ ОБЩЕОБРАЗОВАТЕЛЬНАЯ ШКОЛА  С. НАТАЛЬИНО МУНИЦИПАЛЬНОГО РАЙОНА БЕЗЕНЧУКСКИЙ САМАРСКОЙ ОБЛАСТИ</t>
  </si>
  <si>
    <t>6330050346</t>
  </si>
  <si>
    <t>ГОСУДАРСТВЕННОЕ БЮДЖЕТНОЕ ОБЩЕОБРАЗОВАТЕЛЬНОЕ УЧРЕЖДЕНИЕ САМАРСКОЙ ОБЛАСТИ ОСНОВНАЯ ОБЩЕОБРАЗОВАТЕЛЬНАЯ ШКОЛА С. ВАСИЛЬЕВКА МУНИЦИПАЛЬНОГО РАЙОНА БЕЗЕНЧУКСКИЙ САМАРСКОЙ ОБЛАСТИ</t>
  </si>
  <si>
    <t>6330050353</t>
  </si>
  <si>
    <t>ГОСУДАРСТВЕННОЕ БЮДЖЕТНОЕ ОБЩЕОБРАЗОВАТЕЛЬНОЕ УЧРЕЖДЕНИЕ САМАРСКОЙ ОБЛАСТИ ОСНОВНАЯ ОБЩЕОБРАЗОВАТЕЛЬНАЯ  ШКОЛА № 23 ГОРОДСКОГО ОКРУГА ЧАПАЕВСК САМАРСКОЙ ОБЛАСТИ</t>
  </si>
  <si>
    <t>6330050360</t>
  </si>
  <si>
    <t>ГОСУДАРСТВЕННОЕ БЮДЖЕТНОЕ ОБЩЕОБРАЗОВАТЕЛЬНОЕ УЧРЕЖДЕНИЕ САМАРСКОЙ ОБЛАСТИ СРЕДНЯЯ ОБЩЕОБРАЗОВАТЕЛЬНАЯ ШКОЛА № 1 С. ПРИВОЛЖЬЕ МУНИЦИПАЛЬНОГО РАЙОНА ПРИВОЛЖСКИЙ САМАРСКОЙ ОБЛАСТИ</t>
  </si>
  <si>
    <t>6330050378</t>
  </si>
  <si>
    <t>ГОСУДАРСТВЕННОЕ БЮДЖЕТНОЕ ОБЩЕОБРАЗОВАТЕЛЬНОЕ УЧРЕЖДЕНИЕ САМАРСКОЙ ОБЛАСТИ СРЕДНЯЯ ОБЩЕОБРАЗОВАТЕЛЬНАЯ ШКОЛА № 2 С. ПРИВОЛЖЬЕ МУНИЦИПАЛЬНОГО РАЙОНА ПРИВОЛЖСКИЙ САМАРСКОЙ ОБЛАСТИ</t>
  </si>
  <si>
    <t>6330050385</t>
  </si>
  <si>
    <t>ГОСУДАРСТВЕННОЕ БЮДЖЕТНОЕ ОБЩЕОБРАЗОВАТЕЛЬНОЕ УЧРЕЖДЕНИЕ САМАРСКОЙ ОБЛАСТИ ОСНОВНАЯ ОБЩЕОБРАЗОВАТЕЛЬНАЯ ШКОЛА С. РОМАНОВКА МУНИЦИПАЛЬНОГО РАЙОНА ХВОРОСТЯНСКИЙ САМАРСКОЙ ОБЛАСТИ</t>
  </si>
  <si>
    <t>6330050392</t>
  </si>
  <si>
    <t>ГОСУДАРСТВЕННОЕ БЮДЖЕТНОЕ ОБЩЕОБРАЗОВАТЕЛЬНОЕ УЧРЕЖДЕНИЕ САМАРСКОЙ ОБЛАСТИ СРЕДНЯЯ ОБЩЕОБРАЗОВАТЕЛЬНАЯ ШКОЛА № 3 ИМЕНИ ДВАЖДЫ ГЕРОЯ СОЦИАЛИСТИЧЕСКОГО ТРУДА В.Я.ЛИТВИНОВА П.Г.Т. СМЫШЛЯЕВКА МУНИЦИПАЛЬНОГО РАЙОНА ВОЛЖСКИЙ САМАРСКОЙ ОБЛАСТИ</t>
  </si>
  <si>
    <t>6330050402</t>
  </si>
  <si>
    <t>ГОСУДАРСТВЕННОЕ БЮДЖЕТНОЕ ОБЩЕОБРАЗОВАТЕЛЬНОЕ УЧРЕЖДЕНИЕ САМАРСКОЙ ОБЛАСТИ ОСНОВНАЯ ОБЩЕОБРАЗОВАТЕЛЬНАЯ ШКОЛА ПОС. СТЕПНЯКИ МУНИЦИПАЛЬНОГО РАЙОНА ПРИВОЛЖСКИЙ САМАРСКОЙ ОБЛАСТИ</t>
  </si>
  <si>
    <t>6330050410</t>
  </si>
  <si>
    <t>ГОСУДАРСТВЕННОЕ БЮДЖЕТНОЕ ОБЩЕОБРАЗОВАТЕЛЬНОЕ УЧРЕЖДЕНИЕ САМАРСКОЙ ОБЛАСТИ СРЕДНЯЯ ОБЩЕОБРАЗОВАТЕЛЬНАЯ ШКОЛА № 9 ГОРОДСКОГО ОКРУГА ЧАПАЕВСК САМАРСКОЙ ОБЛАСТИ</t>
  </si>
  <si>
    <t>6330050427</t>
  </si>
  <si>
    <t>ГОСУДАРСТВЕННОЕ БЮДЖЕТНОЕ ОБЩЕОБРАЗОВАТЕЛЬНОЕ УЧРЕЖДЕНИЕ САМАРСКОЙ ОБЛАСТИ СРЕДНЯЯ ОБЩЕОБРАЗОВАТЕЛЬНАЯ ШКОЛА ПОС. ПРИБОЙ МУНИЦИПАЛЬНОГО РАЙОНА БЕЗЕНЧУКСКИЙ САМАРСКОЙ ОБЛАСТИ</t>
  </si>
  <si>
    <t>6330050434</t>
  </si>
  <si>
    <t>ГОСУДАРСТВЕННОЕ БЮДЖЕТНОЕ ОБЩЕОБРАЗОВАТЕЛЬНОЕ УЧРЕЖДЕНИЕ САМАРСКОЙ ОБЛАСТИ НАЧАЛЬНАЯ ШКОЛА "ГАРМОНИЯ" П.Г.Т. БЕЗЕНЧУК МУНИЦИПАЛЬНОГО РАЙОНА БЕЗЕНЧУКСКИЙ САМАРСКОЙ ОБЛАСТИ</t>
  </si>
  <si>
    <t>6330050441</t>
  </si>
  <si>
    <t>ГОСУДАРСТВЕННОЕ БЮДЖЕТНОЕ ОБЩЕОБРАЗОВАТЕЛЬНОЕ УЧРЕЖДЕНИЕ САМАРСКОЙ ОБЛАСТИ ОСНОВНАЯ ОБЩЕОБРАЗОВАТЕЛЬНАЯ ШКОЛА № 5 ГОРОДСКОГО ОКРУГА ЧАПАЕВСК САМАРСКОЙ ОБЛАСТИ</t>
  </si>
  <si>
    <t>6330050459</t>
  </si>
  <si>
    <t>ГОСУДАРСТВЕННОЕ БЮДЖЕТНОЕ ОБЩЕОБРАЗОВАТЕЛЬНОЕ УЧРЕЖДЕНИЕ САМАРСКОЙ ОБЛАСТИ СРЕДНЯЯ ОБЩЕОБРАЗОВАТЕЛЬНАЯ ШКОЛА ПОС. МАСЛЕННИКОВО МУНИЦИПАЛЬНОГО РАЙОНА ХВОРОСТЯНСКИИ САМАРСКОЙ ОБЛАСТИ</t>
  </si>
  <si>
    <t>6330050466</t>
  </si>
  <si>
    <t>ГОСУДАРСТВЕННОЕ БЮДЖЕТНОЕ ОБЩЕОБРАЗОВАТЕЛЬНОЕ УЧРЕЖДЕНИЕ САМАРСКОЙ ОБЛАСТИ СРЕДНЯЯ ОБЩЕОБРАЗОВАТЕЛЬНАЯ ШКОЛА № 4 ГОРОДСКОГО ОКРУГА ЧАПАЕВСК САМАРСКОЙ ОБЛАСТИ</t>
  </si>
  <si>
    <t>6330050473</t>
  </si>
  <si>
    <t>ГОСУДАРСТВЕННОЕ БЮДЖЕТНОЕ ОБЩЕОБРАЗОВАТЕЛЬНОЕ  УЧРЕЖДЕНИЕ САМАРСКОЙ ОБЛАСТИ СРЕДНЯЯ ОБЩЕОБРАЗОВАТЕЛЬНАЯ ШКОЛА № 8 ГОРОДСКОГО ОКРУГА ЧАПАЕВСК САМАРСКОЙ ОБЛАСТИ</t>
  </si>
  <si>
    <t>6330050480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</si>
  <si>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В.И. СУРКОВА С.ВЛАДИМИРОВКА МУНИЦИПАЛЬНОГО РАЙОНА ХВОРОСТЯНСКИЙ САМАРСКОЙ ОБЛАСТИ</t>
  </si>
  <si>
    <t>6330050498</t>
  </si>
  <si>
    <t>ГОСУДАРСТВЕННОЕ БЮДЖЕТНОЕ ОБЩЕОБРАЗОВАТЕЛЬНОЕ УЧРЕЖДЕНИЕ САМАРСКОЙ ОБЛАСТИ ОСНОВНАЯ ОБЩЕОБРАЗОВАТЕЛЬНАЯ ШКОЛА ПОС. ЖУРАВЛИ МУНИЦИПАЛЬНОГО РАЙОНА ВОЛЖСКИЙ САМАРСКОЙ ОБЛАСТИ</t>
  </si>
  <si>
    <t>6330050508</t>
  </si>
  <si>
    <t>ГОСУДАРСТВЕННОЕ БЮДЖЕТНОЕ ОБЩЕОБРАЗОВАТЕЛЬНОЕ УЧРЕЖДЕНИЕ САМАРСКОЙ ОБЛАСТИ СРЕДНЯЯ ОБЩЕОБРАЗОВАТЕЛЬНАЯ ШКОЛА ПОС. ПРОГРЕСС МУНИЦИПАЛЬНОГО РАЙОНА ХВОРОСТЯНСКИЙ САМАРСКОЙ ОБЛАСТИ</t>
  </si>
  <si>
    <t>6330050515</t>
  </si>
  <si>
    <t>ГОСУДАРСТВЕННОЕ БЮДЖЕТНОЕ ОБЩЕОБРАЗОВАТЕЛЬНОЕ УЧРЕЖДЕНИЕ САМАРСКОЙ ОБЛАСТИ СРЕДНЯЯ ОБЩЕОБРАЗОВАТЕЛЬНАЯ ШКОЛА С. НОВОТУЛКА МУНИЦИПАЛЬНОГО РАЙОНА ХВОРОСТЯНСКИЙ САМАРСКОЙ ОБЛАСТИ</t>
  </si>
  <si>
    <t>6330050522</t>
  </si>
  <si>
    <t>ГОСУДАРСТВЕННОЕ БЮДЖЕТНОЕ ОБЩЕОБРАЗОВАТЕЛЬНОЕ УЧРЕЖДЕНИЕ САМАРСКОЙ ОБЛАСТИ СРЕДНЯЯ ОБЩЕОБРАЗОВАТЕЛЬНАЯ ШКОЛА ИМЕНИ А. А. КУЗЬМИЧЁВА С. ПРЕПОЛОВЕНКА МУНИЦИПАЛЬНОГО РАЙОНА БЕЗЕНЧУКСКИЙ САМАРСКОЙ ОБЛАСТИ</t>
  </si>
  <si>
    <t>6330050530</t>
  </si>
  <si>
    <t>ГОСУДАРСТВЕННОЕ БЮДЖЕТНОЕ ОБЩЕОБРАЗОВАТЕЛЬНОЕ УЧРЕЖДЕНИЕ САМАРСКОЙ ОБЛАСТИ СРЕДНЯЯ ОБЩЕОБРАЗОВАТЕЛЬНАЯ ШКОЛА № 1 ИМЕНИ ГЕРОЯ СОВЕТСКОГО СОЮЗА ЗОИ КОСМОДЕМЬЯНСКОЙ ГОРОДСКОГО ОКРУГА ЧАПАЕВСК САМАРСКОЙ ОБЛАСТИ</t>
  </si>
  <si>
    <t>6330050547</t>
  </si>
  <si>
    <t>ГОСУДАРСТВЕННОЕ БЮДЖЕТНОЕ ОБЩЕОБРАЗОВАТЕЛЬНОЕ УЧРЕЖДЕНИЕ САМАРСКОЙ ОБЛАСТИ СРЕДНЯЯ ОБЩЕОБРАЗОВАТЕЛЬНАЯ ШКОЛА № 2 П.Г.Т. БЕЗЕНЧУК МУНИЦИПАЛЬНОГО РАЙОНА БЕЗЕНЧУКСКИЙ САМАРСКОЙ ОБЛАСТИ</t>
  </si>
  <si>
    <t>6330050554</t>
  </si>
  <si>
    <t>ГОСУДАРСТВЕННОЕ БЮДЖЕТНОЕ ОБЩЕОБРАЗОВАТЕЛЬНОЕ УЧРЕЖДЕНИЕ САМАРСКОЙ ОБЛАСТИ ОСНОВНАЯ ОБЩЕОБРАЗОВАТЕЛЬНАЯ ШКОЛА С.СТУДЕНЦЫ МУНИЦИПАЛЬНОГО РАЙОНА ХВОРОСТЯНСКИЙ САМАРСКОЙ ОБЛАСТИ</t>
  </si>
  <si>
    <t>6330050561</t>
  </si>
  <si>
    <t>ГОСУДАРСТВЕННОЕ БЮДЖЕТНОЕ ОБЩЕОБРАЗОВАТЕЛЬНОЕ УЧРЕЖДЕНИЕ САМАРСКОЙ ОБЛАСТИ СРЕДНЯЯ ОБЩЕОБРАЗОВАТЕЛЬНАЯ ШКОЛА С. ХВОРОСТЯНКА МУНИЦИПАЛЬНОГО РАЙОНА ХВОРОСТЯНСКИЙ САМАРСКОЙ ОБЛАСТИ</t>
  </si>
  <si>
    <t>6330050579</t>
  </si>
  <si>
    <t>ГОСУДАРСТВЕННОЕ БЮДЖЕТНОЕ ОБЩЕОБРАЗОВАТЕЛЬНОЕ УЧРЕЖДЕНИЕ САМАРСКОЙ ОБЛАСТИ ОСНОВНАЯ ОБЩЕОБРАЗОВАТЕЛЬНАЯ ШКОЛА С. ПЕСОЧНОЕ МУНИЦИПАЛЬНОГО РАЙОНА БЕЗЕНЧУКСКИЙ САМАРСКОЙ ОБЛАСТИ</t>
  </si>
  <si>
    <t>6330050586</t>
  </si>
  <si>
    <t>ГОСУДАРСТВЕННОЕ БЮДЖЕТНОЕ ОБЩЕОБРАЗОВАТЕЛЬНОЕ УЧРЕЖДЕНИЕ САМАРСКОЙ ОБЛАСТИ СРЕДНЯЯ ОБЩЕОБРАЗОВАТЕЛЬНАЯ ШКОЛА Ж.-Д. СТ. ЗВЕЗДА МУНИЦИПАЛЬНОГО  РАЙОНА БЕЗЕНЧУКСКИЙ САМАРСКОЙ ОБЛАСТИ</t>
  </si>
  <si>
    <t>6330050593</t>
  </si>
  <si>
    <t>ГОСУДАРСТВЕННОЕ БЮДЖЕТНОЕ ОБЩЕОБРАЗОВАТЕЛЬНОЕ  УЧРЕЖДЕНИЕ САМАРСКОЙ ОБЛАСТИ СРЕДНЯЯ ОБЩЕОБРАЗОВАТЕЛЬНАЯ ШКОЛА "ОБРАЗОВАТЕЛЬНЫЙ ЦЕНТР" ИМЕНИ И.П. СУХОВА С. ПОДЪЕМ-МИХАЙЛОВКА МУНИЦИПАЛЬНОГО РАЙОНА ВОЛЖСКИЙ САМАРСКОЙ ОБЛАСТИ</t>
  </si>
  <si>
    <t>6330050603</t>
  </si>
  <si>
    <t>ГОСУДАРСТВЕННОЕ БЮДЖЕТНОЕ ОБЩЕОБРАЗОВАТЕЛЬНОЕ УЧРЕЖДЕНИЕ САМАРСКОЙ ОБЛАСТИ СРЕДНЯЯ ОБЩЕОБРАЗОВАТЕЛЬНАЯ ШКОЛА  № 4 П.Г.Т. БЕЗЕНЧУК МУНИЦИПАЛЬНОГО РАЙОНА БЕЗЕНЧУКСКИЙ САМАРСКОЙ ОБЛАСТИ</t>
  </si>
  <si>
    <t>6330050610</t>
  </si>
  <si>
    <t>ГОСУДАРСТВЕННОЕ БЮДЖЕТНОЕ ОБЩЕОБРАЗОВАТЕЛЬНОЕ УЧРЕЖДЕНИЕ САМАРСКОЙ ОБЛАСТИ ОСНОВНАЯ ОБЩЕОБРАЗОВАТЕЛЬНАЯ ШКОЛА С. АБАШЕВО МУНИЦИПАЛЬНОГО РАЙОНА ХВОРОСТЯНСКИЙ САМАРСКОЙ ОБЛАСТИ</t>
  </si>
  <si>
    <t>6330050635</t>
  </si>
  <si>
    <t>ГОСУДАРСТВЕННОЕ БЮДЖЕТНОЕ ОБЩЕОБРАЗОВАТЕЛЬНОЕ УЧРЕЖДЕНИЕ САМАРСКОЙ ОБЛАСТИ СРЕДНЯЯ ОБЩЕОБРАЗОВАТЕЛЬНАЯ ШКОЛА № 10 ИМЕНИ ГЕРОЯ РОССИИ СЕРГЕЯ АНАТОЛЬЕВИЧА ХИХИНА ГОРОДСКОГО ОКРУГА ЧАПАЕВСК САМАРСКОЙ ОБЛАСТИ</t>
  </si>
  <si>
    <t>6330050642</t>
  </si>
  <si>
    <t>ГОСУДАРСТВЕННОЕ БЮДЖЕТНОЕ ОБЩЕОБРАЗОВАТЕЛЬНОЕ УЧРЕЖДЕНИЕ САМАРСКОЙ ОБЛАСТИ СРЕДНЯЯ ОБЩЕОБРАЗОВАТЕЛЬНАЯ ШКОЛА С. ЕКАТЕРИНОВКА МУНИЦИПАЛЬНОГО РАЙОНА БЕЗЕНЧУКСКИЙ САМАРСКОЙ ОБЛАСТИ</t>
  </si>
  <si>
    <t>6330050650</t>
  </si>
  <si>
    <t>ГОСУДАРСТВЕННОЕ БЮДЖЕТНОЕ ОБЩЕОБРАЗОВАТЕЛЬНОЕ УЧРЕЖДЕНИЕ САМАРСКОЙ ОБЛАСТИ СРЕДНЯЯ ОБЩЕОБРАЗОВАТЕЛЬНАЯ ШКОЛА  С. ОЛЬГИНО МУНИЦИПАЛЬНОГО РАЙОНА БЕЗЕНЧУКСКИЙ САМАРСКОЙ ОБЛАСТИ</t>
  </si>
  <si>
    <t>6330050667</t>
  </si>
  <si>
    <t>ГОСУДАРСТВЕННОЕ БЮДЖЕТНОЕ ОБЩЕОБРАЗОВАТЕЛЬНОЕ УЧРЕЖДЕНИЕ САМАРСКОЙ ОБЛАСТИ СРЕДНЯЯ ОБЩЕОБРАЗОВАТЕЛЬНАЯ ШКОЛА  № 3 П.Г.Т. БЕЗЕНЧУК МУНИЦИПАЛЬНОГО РАЙОНА БЕЗЕНЧУКСКИЙ САМАРСКОЙ ОБЛАСТИ</t>
  </si>
  <si>
    <t>6330050674</t>
  </si>
  <si>
    <t>ГОСУДАРСТВЕННОЕ БЮДЖЕТНОЕ ОБЩЕОБРАЗОВАТЕЛЬНОЕ УЧРЕЖДЕНИЕ САМАРСКОЙ ОБЛАСТИ НАЧАЛЬНАЯ ШКОЛА № 1 С. ХВОРОСТЯНКА МУНИЦИПАЛЬНОГО РАЙОНА ХВОРОСТЯНСКИЙ САМАРСКОЙ ОБЛАСТИ</t>
  </si>
  <si>
    <t>6330050699</t>
  </si>
  <si>
    <t>ГОСУДАРСТВЕННОЕ БЮДЖЕТНОЕ ОБЩЕОБРАЗОВАТЕЛЬНОЕ УЧРЕЖДЕНИЕ САМАРСКОЙ ОБЛАСТИ СРЕДНЯЯ ОБЩЕОБРАЗОВАТЕЛЬНАЯ ШКОЛА ИМЕНИ В.Г.СОЛОДОВНИКОВА С. ЧЕРНОРЕЧЬЕ МУНИЦИПАЛЬНОГО РАЙОНА ВОЛЖСКИЙ САМАРСКОЙ ОБЛАСТИ</t>
  </si>
  <si>
    <t>6330050709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</si>
  <si>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БРАТЬЕВ ГЛУБОКОВЫХ С.ЛОПАТИНО МУНИЦИПАЛЬНОГО РАЙОНА ВОЛЖСКИЙ САМАРСКОЙ ОБЛАСТИ</t>
  </si>
  <si>
    <t>6330050804</t>
  </si>
  <si>
    <t>ГОСУДАРСТВЕННОЕ БЮДЖЕТНОЕ ОБЩЕОБРАЗОВАТЕЛЬНОЕ УЧРЕЖДЕНИЕ САМАРСКОЙ ОБЛАСТИ СРЕДНЯЯ ОБЩЕОБРАЗОВАТЕЛЬНАЯ ШКОЛА ИМЕНИ Г.В. ЖУКОВА С. СУХАЯ ВЯЗОВКА МУНИЦИПАЛЬНОГО РАЙОНА ВОЛЖСКИЙ САМАРСКОЙ ОБЛАСТИ</t>
  </si>
  <si>
    <t>6330050900</t>
  </si>
  <si>
    <t>ГОСУДАРСТВЕННОЕ БЮДЖЕТНОЕ ОБЩЕОБРАЗОВАТЕЛЬНОЕ УЧРЕЖДЕНИЕ САМАРСКОЙ ОБЛАСТИ ОСНОВНАЯ ОБЩЕОБРАЗОВАТЕЛЬНАЯ ШКОЛА № 21 ИМЕНИ ГЕРОЯ СОВЕТСКОГО СОЮЗА Е.А. НИКОНОВА ГОРОДА НОВОКУЙБЫШЕВСКА ГОРОДСКОГО ОКРУГА НОВОКУЙБЫШЕВСК САМАРСКОЙ ОБЛАСТИ</t>
  </si>
  <si>
    <t>6330051004</t>
  </si>
  <si>
    <t>ГОСУДАРСТВЕННОЕ БЮДЖЕТНОЕ ОБЩЕОБРАЗОВАТЕЛЬНОЕ УЧРЕЖДЕНИЕ САМАРСКОЙ ОБЛАСТИ ОСНОВНАЯ ОБЩЕОБРАЗОВАТЕЛЬНАЯ ШКОЛА № 2 ИМЕНИ ГЕРОЯ РОССИЙСКОЙ ФЕДЕРАЦИИ Е.А. ЗЕЛЕНОВА П.Г.Т. СМЫШЛЯЕВКА МУНИЦИПАЛЬНОГО РАЙОНА ВОЛЖСКИЙ САМАРСКОЙ ОБЛАСТИ</t>
  </si>
  <si>
    <t>6330051100</t>
  </si>
  <si>
    <t>ГОСУДАРСТВЕННОЕ БЮДЖЕТНОЕ ОБЩЕОБРАЗОВАТЕЛЬНОЕ УЧРЕЖДЕНИЕ САМАРСКОЙ ОБЛАСТИ ОСНОВНАЯ ОБЩЕОБРАЗОВАТЕЛЬНАЯ ШКОЛА ПОС. ВЕРХНЯЯ ПОДСТЕПНОВКА МУНИЦИПАЛЬНОГО РАЙОНА ВОЛЖСКИЙ САМАРСКОЙ ОБЛАСТИ</t>
  </si>
  <si>
    <t>6330051205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</si>
  <si>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И.А. КУЛЬКОВА С.ДУБОВЫЙ УМЕТ МУНИЦИПАЛЬНОГО РАЙОНА ВОЛЖСКИЙ САМАРСКОЙ ОБЛАСТИ</t>
  </si>
  <si>
    <t>6330051300</t>
  </si>
  <si>
    <t>ГОСУДАРСТВЕННОЕ БЮДЖЕТНОЕ ОБЩЕОБРАЗОВАТЕЛЬНОЕ УЧРЕЖДЕНИЕ САМАРСКОЙ ОБЛАСТИ СРЕДНЯЯ ОБЩЕОБРАЗОВАТЕЛЬНАЯ ШКОЛА ПОС. ПРОСВЕТ МУНИЦИПАЛЬНОГО РАЙОНА ВОЛЖСКИЙ САМАРСКОЙ ОБЛАСТИ</t>
  </si>
  <si>
    <t>6330051406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</si>
  <si>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М.А. ВЕСЕЛОВА С. СПИРИДОНОВКА МУНИЦИПАЛЬНОГО РАЙОНА ВОЛЖСКИЙ САМАРСКОЙ ОБЛАСТИ</t>
  </si>
  <si>
    <t>6330051501</t>
  </si>
  <si>
    <t>ГОСУДАРСТВЕННОЕ БЮДЖЕТНОЕ ОБЩЕОБРАЗОВАТЕЛЬНОЕ УЧРЕЖДЕНИЕ САМАРСКОЙ ОБЛАСТИ ОСНОВНАЯ ОБЩЕОБРАЗОВАТЕЛЬНАЯ ШКОЛА № 17 ГОРОДА НОВОКУЙБЫШЕВСКА ГОРОДСКОГО ОКРУГА НОВОКУЙБЫШЕВСК САМАРСКОЙ ОБЛАСТИ</t>
  </si>
  <si>
    <t>6330051607</t>
  </si>
  <si>
    <t>ГОСУДАРСТВЕННОЕ БЮДЖЕТНОЕ ОБЩЕОБРАЗОВАТЕЛЬНОЕ УЧРЕЖДЕНИЕ САМАРСКОЙ ОБЛАСТИ ОСНОВНАЯ ОБЩЕОБРАЗОВАТЕЛЬНАЯ ШКОЛА № 20 ИМЕНИ В.Ф.ГРУШИНА ГОРОДА НОВОКУЙБЫШЕВСКА ГОРОДСКОГО ОКРУГА НОВОКУЙБЫШЕВСК САМАРСКОЙ ОБЛАСТИ</t>
  </si>
  <si>
    <t>6330051702</t>
  </si>
  <si>
    <t>ГОСУДАРСТВЕННОЕ БЮДЖЕТНОЕ ОБЩЕОБРАЗОВАТЕЛЬНОЕ УЧРЕЖДЕНИЕ САМАРСКОЙ ОБЛАСТИ СРЕДНЯЯ ОБЩЕОБРАЗОВАТЕЛЬНАЯ ШКОЛА № 1 "ОБРАЗОВАТЕЛЬНЫЙ ЦЕНТР" ИМЕНИ 21 АРМИИ ВООРУЖЕННЫХ СИЛ СССР П.Г.Т. СТРОЙКЕРАМИКА МУНИЦИПАЛЬНОГО РАЙОНА ВОЛЖСКИЙ САМАРСКОЙ ОБЛАСТИ</t>
  </si>
  <si>
    <t>6330051808</t>
  </si>
  <si>
    <t>ГОСУДАРСТВЕННОЕ БЮДЖЕТНОЕ ОБЩЕОБРАЗОВАТЕЛЬНОЕ УЧРЕЖДЕНИЕ САМАРСКОЙ ОБЛАСТИ СРЕДНЯЯ  ОБЩЕОБРАЗОВАТЕЛЬНАЯ ШКОЛА ИМ. А.И. КУЗНЕЦОВА С. КУРУМОЧ МУНИЦИПАЛЬНОГО РАЙОНА ВОЛЖСКИЙ САМАРСКОЙ ОБЛАСТИ</t>
  </si>
  <si>
    <t>6330051903</t>
  </si>
  <si>
    <t>ГОСУДАРСТВЕННОЕ БЮДЖЕТНОЕ ОБЩЕОБРАЗОВАТЕЛЬНОЕ УЧРЕЖДЕНИЕ САМАРСКОЙ ОБЛАСТИ ОСНОВНАЯ ОБЩЕОБРАЗОВАТЕЛЬНАЯ ШКОЛА ПОС. САМАРСКИЙ МУНИЦИПАЛЬНОГО РАЙОНА ВОЛЖСКИЙ САМАРСКОЙ ОБЛАСТИ</t>
  </si>
  <si>
    <t>6330052103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</si>
  <si>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М.К. ШАМИНА С. РОЖДЕСТВЕНО МУНИЦИПАЛЬНОГО РАЙОНА ВОЛЖСКИЙ САМАРСКОЙ ОБЛАСТИ</t>
  </si>
  <si>
    <t>6330052209</t>
  </si>
  <si>
    <t>ГОСУДАРСТВЕННОЕ БЮДЖЕТНОЕ ОБЩЕОБРАЗОВАТЕЛЬНОЕ УЧРЕЖДЕНИЕ САМАРСКОЙ ОБЛАСТИ ОСНОВНАЯ ОБЩЕОБРАЗОВАТЕЛЬНАЯ ШКОЛА ПОС. РОВНО ВЛАДИМИРОВКА МУНИЦИПАЛЬНОГО РАЙОНА ВОЛЖСКИЙ САМАРСКОЙ ОБЛАСТИ</t>
  </si>
  <si>
    <t>6330052304</t>
  </si>
  <si>
    <t>ГОСУДАРСТВЕННОЕ БЮДЖЕТНОЕ ОБЩЕОБРАЗОВАТЕЛЬНОЕ УЧРЕЖДЕНИЕ САМАРСКОЙ ОБЛАСТИ ОСНОВНАЯ ОБЩЕОБРАЗОВАТЕЛЬНАЯ ШКОЛА № 12 ИМЕНИ М.В. ЯКОВЕНКО ПОС. ШМИДТА ГОРОДСКОГО ОКРУГА НОВОКУЙБЫШЕВСК САМАРСКОЙ ОБЛАСТИ</t>
  </si>
  <si>
    <t>6330052400</t>
  </si>
  <si>
    <t>ГОСУДАРСТВЕННОЕ БЮДЖЕТНОЕ ОБЩЕОБРАЗОВАТЕЛЬНОЕ УЧРЕЖДЕНИЕ САМАРСКОЙ ОБЛАСТИ ОСНОВНАЯ ОБЩЕОБРАЗОВАТЕЛЬНАЯ ШКОЛА № 11 ИМЕНИ ГЕРОЕВ ВОИНОВ-ИНТЕРНАЦИОНАЛИСТОВ ГОРОДА НОВОКУЙБЫШЕВСКА ГОРОДСКОГО ОКРУГА НОВОКУЙБЫШЕВСК САМАРСКОЙ ОБЛАСТИ</t>
  </si>
  <si>
    <t>6330052505</t>
  </si>
  <si>
    <t>ГОСУДАРСТВЕННОЕ БЮДЖЕТНОЕ  ОБЩЕОБРАЗОВАТЕЛЬНОЕ УЧРЕЖДЕНИЕ САМАРСКОЙ ОБЛАСТИ ОСНОВНАЯ ОБЩЕОБРАЗОВАТЕЛЬНАЯ ШКОЛА С. ЯБЛОНОВЫЙ ОВРАГ МУНИЦИПАЛЬНОГО РАЙОНА ВОЛЖСКИЙ САМАРСКОЙ ОБЛАСТИ</t>
  </si>
  <si>
    <t>6330052600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</si>
  <si>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Г.С.ТИТОВА С.ВОСКРЕСЕНКА МУНИЦИПАЛЬНОГО РАЙОНА ВОЛЖСКИЙ САМАРСКОЙ ОБЛАСТИ</t>
  </si>
  <si>
    <t>6330052706</t>
  </si>
  <si>
    <t>ГОСУДАРСТВЕННОЕ БЮДЖЕТНОЕ ОБЩЕОБРАЗОВАТЕЛЬНОЕ УЧРЕЖДЕНИЕ САМАРСКОЙ ОБЛАСТИ СРЕДНЯЯ ОБЩЕОБРАЗОВАТЕЛЬНАЯ ШКОЛА ИМЕНИ В.Д. ЛЁВИНА ПОС. ЧЕРНОВСКИЙ МУНИЦИПАЛЬНОГО РАЙОНА ВОЛЖСКИЙ САМАРСКОЙ ОБЛАСТИ</t>
  </si>
  <si>
    <t>6330052801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</si>
  <si>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81 ГВАРДЕЙСКОГО МОТОСТРЕЛКОВОГО ПОЛКА П.Г.Т. РОЩИНСКИЙ МУНИЦИПАЛЬНОГО РАЙОНА ВОЛЖСКИЙ САМАРСКОЙ ОБЛАСТИ</t>
  </si>
  <si>
    <t>6330052907</t>
  </si>
  <si>
    <t>ГОСУДАРСТВЕННОЕ БЮДЖЕТНОЕ ОБЩЕОБРАЗОВАТЕЛЬНОЕ УЧРЕЖДЕНИЕ САМАРСКОЙ ОБЛАСТИ ОСНОВНАЯ ОБЩЕОБРАЗОВАТЕЛЬНАЯ ШКОЛА № 4 ИМЕНИ И.И. МИРОНОВА ГОРОДА НОВОКУЙБЫШЕВСКА ГОРОДСКОГО ОКРУГА НОВОКУЙБЫШЕВСК САМАРСКОЙ ОБЛАСТИ</t>
  </si>
  <si>
    <t>6330053001</t>
  </si>
  <si>
    <t>ГОСУДАРСТВЕННОЕ БЮДЖЕТНОЕ ОБЩЕОБРАЗОВАТЕЛЬНОЕ УЧРЕЖДЕНИЕ САМАРСКОЙ ОБЛАСТИ СРЕДНЯЯ ОБЩЕОБРАЗОВАТЕЛЬНАЯ ШКОЛА № 3 ИМЕНИ З.А.КОСМОДЕМЬЯНСКОЙ ГОРОДА НОВОКУЙБЫШЕВСКА ГОРОДСКОГО ОКРУГА НОВОКУЙБЫШЕВСК САМАРСКОЙ ОБЛАСТИ</t>
  </si>
  <si>
    <t>6330054005</t>
  </si>
  <si>
    <t>ГОСУДАРСТВЕННОЕ БЮДЖЕТНОЕ ОБЩЕОБРАЗОВАТЕЛЬНОЕ УЧРЕЖДЕНИЕ САМАРСКОЙ ОБЛАСТИ СРЕДНЯЯ ОБЩЕОБРАЗОВАТЕЛЬНАЯ ШКОЛА № 5 "ОБРАЗОВАТЕЛЬНЫЙ ЦЕНТР" ИМЕНИ М.П.БОЧАРИКОВА ГОРОДА НОВОКУЙБЫШЕВСКА ГОРОДСКОГО ОКРУГА НОВОКУЙБЫШЕВСК САМАРСКОЙ ОБЛАСТИ</t>
  </si>
  <si>
    <t>6330055009</t>
  </si>
  <si>
    <t>ГОСУДАРСТВЕННОЕ БЮДЖЕТНОЕ ОБЩЕОБРАЗОВАТЕЛЬНОЕ УЧРЕЖДЕНИЕ САМАРСКОЙ ОБЛАСТИ СРЕДНЯЯ ОБЩЕОБРАЗОВАТЕЛЬНАЯ ШКОЛА ИМЕНИ А.А. КЛИМОВА П.Г.Т. ПЕТРА ДУБРАВА МУНИЦИПАЛЬНОГО РАЙОНА ВОЛЖСКИЙ САМАРСКОЙ ОБЛАСТИ</t>
  </si>
  <si>
    <t>6330056002</t>
  </si>
  <si>
    <t>ГОСУДАРСТВЕННОЕ БЮДЖЕТНОЕ ОБЩЕОБРАЗОВАТЕЛЬНОЕ УЧРЕЖДЕНИЕ САМАРСКОЙ ОБЛАСТИ ГИМНАЗИЯ № 1 ИМЕНИ Н.И.ФЕРАПОНТОВА ГОРОДА НОВОКУЙБЫШЕВСКА ГОРОДСКОГО ОКРУГА НОВОКУЙБЫШЕВСК САМАРСКОЙ ОБЛАСТИ</t>
  </si>
  <si>
    <t>6330057006</t>
  </si>
  <si>
    <t>ГОСУДАРСТВЕННОЕ БЮДЖЕТНОЕ ОБЩЕОБРАЗОВАТЕЛЬНОЕ УЧРЕЖДЕНИЕ САМАРСКОЙ ОБЛАСТИ ОСНОВНАЯ ОБЩЕОБРАЗОВАТЕЛЬНАЯ ШКОЛА №6 ИМЕНИ ГЕРОЯ СОВЕТСКОГО СОЮЗА А.В. НОВИКОВА ГОРОДА НОВОКУЙБЫШЕВСКА ГОРОДСКОГО ОКРУГА НОВОКУЙБЫШЕВСК САМАРСКОЙ ОБЛАСТИ</t>
  </si>
  <si>
    <t>6330058000</t>
  </si>
  <si>
    <t>ГОСУДАРСТВЕННОЕ БЮДЖЕТНОЕ УЧРЕЖДЕНИЕ САМАРСКОЙ ОБЛАСТИ "НОВОКУЙБЫШЕВСКАЯ ГОРОДСКАЯ СТАНЦИЯ ПО БОРЬБЕ С БОЛЕЗНЯМИ ЖИВОТНЫХ"</t>
  </si>
  <si>
    <t>6330058874</t>
  </si>
  <si>
    <t>ГОСУДАРСТВЕННОЕ БЮДЖЕТНОЕ ОБЩЕОБРАЗОВАТЕЛЬНОЕ УЧРЕЖДЕНИЕ САМАРСКОЙ ОБЛАСТИ СРЕДНЯЯ ОБЩЕОБРАЗОВАТЕЛЬНАЯ ШКОЛА № 7 С УГЛУБЛЕННЫМ ИЗУЧЕНИЕМ ОТДЕЛЬНЫХ ПРЕДМЕТОВ "ОБРАЗОВАТЕЛЬНЫЙ ЦЕНТР" ИМЕНИ Г.И. ГОРЕЧЕНКОВА ГОРОДА НОВОКУЙБЫШЕВСКА ГОРОДСКОГО ОКРУГА НОВОКУЙБЫШЕВСК САМАРСКОЙ ОБЛАСТИ</t>
  </si>
  <si>
    <t>6330059003</t>
  </si>
  <si>
    <t>ГОСУДАРСТВЕННОЕ КАЗЕННОЕ УЧРЕЖДЕНИЕ САМАРСКОЙ ОБЛАСТИ "ГЛАВНОЕ УПРАВЛЕНИЕ СОЦИАЛЬНОЙ ЗАЩИТЫ НАСЕЛЕНИЯ ПОВОЛЖСКОГО ОКРУГА"</t>
  </si>
  <si>
    <t>6330070127</t>
  </si>
  <si>
    <t>ГОСУДАРСТВЕННОЕ КАЗЕННОЕ УЧРЕЖДЕНИЕ САМАРСКОЙ ОБЛАСТИ "ГЛАВНОЕ УПРАВЛЕНИЕ СОЦИАЛЬНОЙ ЗАЩИТЫ НАСЕЛЕНИЯ ЮГО-ЗАПАДНОГО ОКРУГА"</t>
  </si>
  <si>
    <t>6330070134</t>
  </si>
  <si>
    <t>ГОСУДАРСТВЕННОЕ БЮДЖЕТНОЕ ОБЩЕОБРАЗОВАТЕЛЬНОЕ УЧРЕЖДЕНИЕ САМАРСКОЙ ОБЛАСТИ СРЕДНЯЯ ОБЩЕОБРАЗОВАТЕЛЬНАЯ ШКОЛА "ОБРАЗОВАТЕЛЬНЫЙ ЦЕНТР "ЮЖНЫЙ ГОРОД" ПОС. ПРИДОРОЖНЫЙ МУНИЦИПАЛЬНОГО РАЙОНА ВОЛЖСКИЙ САМАРСКОЙ ОБЛАСТИ</t>
  </si>
  <si>
    <t>6330077443</t>
  </si>
  <si>
    <t>ГОСУДАРСТВЕННОЕ БЮДЖЕТНОЕ ОБЩЕОБРАЗОВАТЕЛЬНОЕ УЧРЕЖДЕНИЕ САМАРСКОЙ ОБЛАСТИ СРЕДНЯЯ ОБЩЕОБРАЗОВАТЕЛЬНАЯ ШКОЛА № 1 "ОБРАЗОВАТЕЛЬНЫЙ ЦЕНТР" П.Г.Т. СМЫШЛЯЕВКА МУНИЦИПАЛЬНОГО РАЙОНА ВОЛЖСКИЙ САМАРСКОЙ ОБЛАСТИ</t>
  </si>
  <si>
    <t>6330082570</t>
  </si>
  <si>
    <t>ГОСУДАРСТВЕННОЕ КАЗЁННОЕ УЧРЕЖДЕНИЕ САМАРСКОЙ ОБЛАСТИ "ЧАПАЕВСКИЙ РЕАБИЛИТАЦИОННЫЙ ЦЕНТР ДЛЯ ДЕТЕЙ И ПОДРОСТКОВ С ОГРАНИЧЕННЫМИ ВОЗМОЖНОСТЯМИ "НАДЕЖДА"</t>
  </si>
  <si>
    <t>6335002402</t>
  </si>
  <si>
    <t>ГОСУДАРСТВЕННОЕ КАЗЕННОЕ ОБЩЕОБРАЗОВАТЕЛЬНОЕ УЧРЕЖДЕНИЕ ДЛЯ ДЕТЕЙ-СИРОТ И ДЕТЕЙ, ОСТАВШИХСЯ БЕЗ ПОПЕЧЕНИЯ РОДИТЕЛЕЙ, С ОГРАНИЧЕННЫМИ ВОЗМОЖНОСТЯМИ ЗДОРОВЬЯ ГОРОДСКОГО ОКРУГА ЧАПАЕВСК</t>
  </si>
  <si>
    <t>6335002473</t>
  </si>
  <si>
    <t>ГОСУДАРСТВЕННОЕ КАЗЕННОЕ УЧРЕЖДЕНИЕ САМАРСКОЙ ОБЛАСТИ "КОМПЛЕКСНЫЙ ЦЕНТР СОЦИАЛЬНОГО ОБСЛУЖИВАНИЯ НАСЕЛЕНИЯ ЮГО-ЗАПАДНОГО ОКРУГА"</t>
  </si>
  <si>
    <t>6335002498</t>
  </si>
  <si>
    <t>ГОСУДАРСТВЕННОЕ БЮДЖЕТНОЕ ПРОФЕССИОНАЛЬНОЕ ОБРАЗОВАТЕЛЬНОЕ УЧРЕЖДЕНИЕ САМАРСКОЙ ОБЛАСТИ "ЧАПАЕВСКИЙ ХИМИКО-ТЕХНОЛОГИЧЕСКИЙ ТЕХНИКУМ"</t>
  </si>
  <si>
    <t>6335002508</t>
  </si>
  <si>
    <t>ГОСУДАРСТВЕННОЕ БЮДЖЕТНОЕ ПРОФЕССИОНАЛЬНОЕ ОБРАЗОВАТЕЛЬНОЕ УЧРЕЖДЕНИЕ САМАРСКОЙ ОБЛАСТИ "ЧАПАЕВСКИЙ ГУБЕРНСКИЙ КОЛЛЕДЖ ИМ. О. КОЛЫЧЕВА"</t>
  </si>
  <si>
    <t>6335002515</t>
  </si>
  <si>
    <t>ГОСУДАРСТВЕННОЕ БЮДЖЕТНОЕ ОБЩЕОБРАЗОВАТЕЛЬНОЕ УЧРЕЖДЕНИЕ САМАРСКОЙ ОБЛАСТИ "ШКОЛА-ИНТЕРНАТ №1 ОСНОВНОГО ОБЩЕГО ОБРАЗОВАНИЯ ГОРОДСКОГО ОКРУГА ЧАПАЕВСК САМАРСКОЙ ОБЛАСТИ"</t>
  </si>
  <si>
    <t>6335003822</t>
  </si>
  <si>
    <t>ГОСУДАРСТВЕННОЕ КАЗЕННОЕ УЧРЕЖДЕНИЕ САМАРСКОЙ ОБЛАСТИ  "ЧАПАЕВСКИЙ СОЦИАЛЬНО-РЕАБИЛИТАЦИОННЫЙ ЦЕНТР ДЛЯ  НЕСОВЕРШЕННОЛЕТНИХ"</t>
  </si>
  <si>
    <t>6335006478</t>
  </si>
  <si>
    <t>ГОСУДАРСТВЕННОЕ БЮДЖЕТНОЕ УЧРЕЖДЕНИЕ ЗДРАВООХРАНЕНИЯ САМАРСКОЙ ОБЛАСТИ "ЧАПАЕВСКАЯ ЦЕНТРАЛЬНАЯ ГОРОДСКАЯ БОЛЬНИЦА"</t>
  </si>
  <si>
    <t>6335006742</t>
  </si>
  <si>
    <t>ГОСУДАРСТВЕННОЕ БЮДЖЕТНОЕ УЧРЕЖДЕНИЕ САМАРСКОЙ ОБЛАСТИ "ЧАПАЕВСКИЙ ПАНСИОНАТ ДЛЯ ВЕТЕРАНОВ ТРУДА (ДОМ-ИНТЕРНАТ ДЛЯ ПРЕСТАРЕЛЫХ И ИНВАЛИДОВ)"</t>
  </si>
  <si>
    <t>6335009172</t>
  </si>
  <si>
    <t>ГОСУДАРСТВЕННОЕ КАЗЕННОЕ УЧРЕЖДЕНИЕ САМАРСКОЙ ОБЛАСТИ "ЦЕНТР ЗАНЯТОСТИ НАСЕЛЕНИЯ ГОРОДСКОГО ОКРУГА ЧАПАЕВСК"</t>
  </si>
  <si>
    <t>6335009285</t>
  </si>
  <si>
    <t>ЮГО-ЗАПАДНОЕ УПРАВЛЕНИЕ МИНИСТЕРСТВА ОБРАЗОВАНИЯ И НАУКИ САМАРСКОЙ ОБЛАСТИ</t>
  </si>
  <si>
    <t>6335009542</t>
  </si>
  <si>
    <t>ГОСУДАРСТВЕННОЕ БЮДЖЕТНОЕ УЧРЕЖДЕНИЕ ДОПОЛНИТЕЛЬНОГО ПРОФЕССИОНАЛЬНОГО ОБРАЗОВАНИЯ САМАРСКОЙ ОБЛАСТИ "ЧАПАЕВСКИЙ РЕСУРСНЫЙ ЦЕНТР"</t>
  </si>
  <si>
    <t>6335009581</t>
  </si>
  <si>
    <t>ГОСУДАРСТВЕННОЕ БЮДЖЕТНОЕ ПРОФЕССИОНАЛЬНОЕ ОБРАЗОВАТЕЛЬНОЕ УЧРЕЖДЕНИЕ САМАРСКОЙ ОБЛАСТИ "ОТРАДНЕНСКИЙ НЕФТЯНОЙ ТЕХНИКУМ"</t>
  </si>
  <si>
    <t>6340000714</t>
  </si>
  <si>
    <t>ГОСУДАРСТВЕННОЕ БЮДЖЕТНОЕ УЧРЕЖДЕНИЕ ЗДРАВООХРАНЕНИЯ САМАРСКОЙ ОБЛАСТИ "ОТРАДНЕНСКАЯ ГОРОДСКАЯ БОЛЬНИЦА"</t>
  </si>
  <si>
    <t>6340000760</t>
  </si>
  <si>
    <t>ГОСУДАРСТВЕННОЕ КАЗЕННОЕ УЧРЕЖДЕНИЕ САМАРСКОЙ ОБЛАСТИ "КОМПЛЕКСНЫЙ ЦЕНТР СОЦИАЛЬНОГО ОБСЛУЖИВАНИЯ НАСЕЛЕНИЯ ВОСТОЧНОГО ОКРУГА"</t>
  </si>
  <si>
    <t>6340003320</t>
  </si>
  <si>
    <t>ГОСУДАРСТВЕННОЕ БЮДЖЕТНОЕ УЧРЕЖДЕНИЕ САМАРСКОЙ ОБЛАСТИ "ОТРАДНЕНСКИЙ ПАНСИОНАТ ДЛЯ ВЕТЕРАНОВ ТРУДА (ДОМ-ИНТЕРНАТ ДЛЯ ПРЕСТАРЕЛЫХ И ИНВАЛИДОВ)"</t>
  </si>
  <si>
    <t>6340005590</t>
  </si>
  <si>
    <t>ГОСУДАРСТВЕННОЕ КАЗЕННОЕ УЧРЕЖДЕНИЕ САМАРСКОЙ ОБЛАСТИ "СОЦИАЛЬНО-РЕАБИЛИТАЦИОННЫЙ ЦЕНТР ДЛЯ НЕСОВЕРШЕННОЛЕТНИХ "ОГОНЁК"</t>
  </si>
  <si>
    <t>6340006184</t>
  </si>
  <si>
    <t>ГОСУДАРСТВЕННОЕ КАЗЕННОЕ УЧРЕЖДЕНИЕ САМАРСКОЙ ОБЛАСТИ " ЦЕНТР ЗАНЯТОСТИ НАСЕЛЕНИЯ ГОРОДСКОГО ОКРУГА ОТРАДНЫЙ"</t>
  </si>
  <si>
    <t>6340007082</t>
  </si>
  <si>
    <t>ОТРАДНЕНСКОЕ УПРАВЛЕНИЕ МИНИСТЕРСТВА ОБРАЗОВАНИЯ И НАУКИ САМАРСКОЙ ОБЛАСТИ</t>
  </si>
  <si>
    <t>6340007830</t>
  </si>
  <si>
    <t>ГОСУДАРСТВЕННОЕ БЮДЖЕТНОЕ УЧРЕЖДЕНИЕ ДОПОЛНИТЕЛЬНОГО ПРОФЕССИОНАЛЬНОГО ОБРАЗОВАНИЯ САМАРСКОЙ ОБЛАСТИ "ОТРАДНЕНСКИЙ РЕСУРСНЫЙ ЦЕНТР"</t>
  </si>
  <si>
    <t>6340007861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</si>
  <si>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ГОРОДСКОГО ОКРУГА ОТРАДНЫЙ"</t>
  </si>
  <si>
    <t>6340008343</t>
  </si>
  <si>
    <t>ГОСУДАРСТВЕННОЕ БЮДЖЕТНОЕ ОБЩЕОБРАЗОВАТЕЛЬНОЕ УЧРЕЖДЕНИЕ САМАРСКОЙ ОБЛАСТИ "ШКОЛА-ИНТЕРНАТ № 2 ДЛЯ ОБУЧАЮЩИХСЯ С ОГРАНИЧЕННЫМИ ВОЗМОЖНОСТЯМИ ЗДОРОВЬЯ ГОРОДСКОГО ОКРУГА ЖИГУЛЕВСК"</t>
  </si>
  <si>
    <t>6345004166</t>
  </si>
  <si>
    <t>ГОСУДАРСТВЕННОЕ БЮДЖЕТНОЕ ОЗДОРОВИТЕЛЬНОЕ ОБЩЕОБРАЗОВАТЕЛЬНОЕ УЧРЕЖДЕНИЕ САМАРСКОЙ ОБЛАСТИ "САНАТОРНАЯ ШКОЛА - ИНТЕРНАТ № 3 ДЛЯ ОБУЧАЮЩИХСЯ, НУЖДАЮЩИХСЯ В ДЛИТЕЛЬНОМ ЛЕЧЕНИИ, ГОРОДСКОГО ОКРУГА ЖИГУЛЕВСК"</t>
  </si>
  <si>
    <t>6345004173</t>
  </si>
  <si>
    <t>ГОСУДАРСТВЕННОЕ БЮДЖЕТНОЕ УЧРЕЖДЕНИЕ САМАРСКОЙ ОБЛАСТИ "СОЛНЕЧНОПОЛЯНСКИЙ ПАНСИОНАТ ДЛЯ ИНВАЛИДОВ (ПСИХОНЕВРОЛОГИЧЕСКИЙ ИНТЕРНАТ)"</t>
  </si>
  <si>
    <t>6345004487</t>
  </si>
  <si>
    <t>ГОСУДАРСТВЕННОЕ БЮДЖЕТНОЕ УЧРЕЖДЕНИЕ ЗДРАВООХРАНЕНИЯ САМАРСКОЙ ОБЛАСТИ "ЖИГУЛЕВСКАЯ ЦЕНТРАЛЬНАЯ ГОРОДСКАЯ БОЛЬНИЦА"</t>
  </si>
  <si>
    <t>6345004536</t>
  </si>
  <si>
    <t>ГОСУДАРСТВЕННОЕ БЮДЖЕТНОЕ ОБРАЗОВАТЕЛЬНОЕ УЧРЕЖДЕНИЕ ДОПОЛНИТЕЛЬНОГО ОБРАЗОВАНИЯ ДЕТЕЙ ДЕТСКИЙ ОЗДОРОВИТЕЛЬНО-ОБРАЗОВАТЕЛЬНЫЙ (ПРОФИЛЬНЫЙ) ЦЕНТР "ЖИГУЛИ"</t>
  </si>
  <si>
    <t>6345005191</t>
  </si>
  <si>
    <t>ГОСУДАРСТВЕННОЕ КАЗЕННОЕ УЧРЕЖДЕНИЕ САМАРСКОЙ ОБЛАСТИ "ЦЕНТР ЗАНЯТОСТИ НАСЕЛЕНИЯ ГОРОДСКОГО ОКРУГА ЖИГУЛЕВСК"</t>
  </si>
  <si>
    <t>6345010762</t>
  </si>
  <si>
    <t>ЦЕНТРАЛЬНОЕ УПРАВЛЕНИЕ МИНИСТЕРСТВА  ОБРАЗОВАНИЯ И НАУКИ САМАРСКОЙ ОБЛАСТИ</t>
  </si>
  <si>
    <t>6345012167</t>
  </si>
  <si>
    <t>ГОСУДАРСТВЕННОЕ БЮДЖЕТНОЕ УЧРЕЖДЕНИЕ ДОПОЛНИТЕЛЬНОГО ПРОФЕССИОНАЛЬНОГО ОБРАЗОВАНИЯ САМАРСКОЙ ОБЛАСТИ "ЖИГУЛЕВСКИЙ РЕСУРСНЫЙ ЦЕНТР"</t>
  </si>
  <si>
    <t>6345012209</t>
  </si>
  <si>
    <t>ГОСУДАРСТВЕННОЕ БЮДЖЕТНОЕ ОБЩЕОБРАЗОВАТЕЛЬНОЕ УЧРЕЖДЕНИЕ САМАРСКОЙ ОБЛАСТИ МНОГОПРОФИЛЬНЫЙ ЛИЦЕЙ № 16 ГОРОДА ЖИГУЛЕВСКА ГОРОДСКОГО ОКРУГА ЖИГУЛЕВСК САМАРСКОЙ ОБЛАСТИ</t>
  </si>
  <si>
    <t>6345022937</t>
  </si>
  <si>
    <t>ГОСУДАРСТВЕННОЕ БЮДЖЕТНОЕ ОБЩЕОБРАЗОВАТЕЛЬНОЕ УЧРЕЖДЕНИЕ САМАРСКОЙ ОБЛАСТИ СРЕДНЯЯ ОБЩЕОБРАЗОВАТЕЛЬНАЯ ШКОЛА № 14 ИМЕНИ ПОЛНОГО КАВАЛЕРА ОРДЕНА СЛАВЫ НИКОЛАЯ ГЕОРГИЕВИЧА КАСЬЯНОВА ГОРОДА ЖИГУЛЕВСКА ГОРОДСКОГО ОКРУГА ЖИГУЛЕВСК САМАРСКОЙ ОБЛАСТИ</t>
  </si>
  <si>
    <t>6345022944</t>
  </si>
  <si>
    <t>ГОСУДАРСТВЕННОЕ БЮДЖЕТНОЕ ОБЩЕОБРАЗОВАТЕЛЬНОЕ УЧРЕЖДЕНИЕ САМАРСКОЙ ОБЛАСТИ СРЕДНЯЯ ОБЩЕОБРАЗОВАТЕЛЬНАЯ ШКОЛА № 13 ГОРОДА ЖИГУЛЕВСКА ГОРОДСКОГО ОКРУГА ЖИГУЛЕВСК САМАРСКОЙ ОБЛАСТИ</t>
  </si>
  <si>
    <t>6345022951</t>
  </si>
  <si>
    <t>ГОСУДАРСТВЕННОЕ БЮДЖЕТНОЕ ОБЩЕОБРАЗОВАТЕЛЬНОЕ УЧРЕЖДЕНИЕ САМАРСКОЙ ОБЛАСТИ ОСНОВНАЯ ОБЩЕОБРАЗОВАТЕЛЬНАЯ ШКОЛА № 9 ГОРОДА ЖИГУЛЕВСКА ГОРОДСКОГО ОКРУГА ЖИГУЛЕВСК САМАРСКОЙ ОБЛАСТИ</t>
  </si>
  <si>
    <t>6345022969</t>
  </si>
  <si>
    <t>ГОСУДАРСТВЕННОЕ БЮДЖЕТНОЕ ОБЩЕОБРАЗОВАТЕЛЬНОЕ УЧРЕЖДЕНИЕ САМАРСКОЙ ОБЛАСТИ СРЕДНЯЯ ОБЩЕОРАЗОВАТЕЛЬНАЯ ШКОЛА № 7 ИМЕНИ ГЕРОЯ СОВЕТСКОГО СОЮЗА Ф.И. ТКАЧЕВА ГОРОДА ЖИГУЛЕВСКА ГОРОДСКОГО ОКРУГА ЖИГУЛЕВСК САМАРСКОЙ ОБЛАСТИ</t>
  </si>
  <si>
    <t>6345022983</t>
  </si>
  <si>
    <t>ГОСУДАРСТВЕННОЕ БЮДЖЕТНОЕ ОБЩЕОБРАЗОВАТЕЛЬНОЕ УЧРЕЖДЕНИЕ САМАРСКОЙ ОБЛАСТИ СРЕДНЯЯ ОБЩЕОБРАЗОВАТЕЛЬНАЯ ШКОЛА №6 ГОРОДА ЖИГУЛЕВСКА ГОРОДСКОГО ОКРУГА ЖИГУЛЕВСК САМАРСКОЙ ОБЛАСТИ</t>
  </si>
  <si>
    <t>6345022990</t>
  </si>
  <si>
    <t>ГОСУДАРСТВЕННОЕ БЮДЖЕТНОЕ ОБЩЕОБРАЗОВАТЕЛЬНОЕ УЧРЕЖДЕНИЕ САМАРСКОЙ ОБЛАСТИ ОСНОВНАЯ ОБЩЕОБРАЗОВАТЕЛЬНАЯ ШКОЛА № 3 ИМЕНИ ГЕРОЯ РОССИЙСКОЙ ФЕДЕРАЦИИ НИКОЛАЯ НИКОЛАЕВИЧА ШПИТОНКОВА ГОРОДА ЖИГУЛЕВСКА ГОРОДСКОГО ОКРУГА ЖИГУЛЕВСК САМАРСКОЙ ОБЛАСТИ</t>
  </si>
  <si>
    <t>6345023000</t>
  </si>
  <si>
    <t>ГОСУДАРСТВЕННОЕ БЮДЖЕТНОЕ ОБЩЕОБРАЗОВАТЕЛЬНОЕ УЧРЕЖДЕНИЕ САМАРСКОЙ ОБЛАСТИ ОСНОВНАЯ ОБЩЕОБРАЗОВАТЕЛЬНАЯ ШКОЛА № 2 ИМЕНИ ПОЛНОГО КАВАЛЕРА ОРДЕНА СЛАВЫ ПАВЛА ФЕДОРОВИЧА ВЛАСОВА СЕЛА СОЛНЕЧНАЯ ПОЛЯНА ГОРОДСКОГО ОКРУГА ЖИГУЛЕВСК САМАРСКОЙ ОБЛАСТИ</t>
  </si>
  <si>
    <t>6345023017</t>
  </si>
  <si>
    <t>ГОСУДАРСТВЕННОЕ БЮДЖЕТНОЕ ОБЩЕОБРАЗОВАТЕЛЬНОЕ УЧРЕЖДЕНИЕ САМАРСКОЙ ОБЛАСТИ СРЕДНЯЯ ОБЩЕОБРАЗОВАТЕЛЬНАЯ ШКОЛА № 1 С. ЗОЛЬНОЕ ГОРОДСКОГО ОКРУГА ЖИГУЛЕВСК САМАРСКОЙ ОБЛАСТИ</t>
  </si>
  <si>
    <t>6345023024</t>
  </si>
  <si>
    <t>ГОСУДАРСТВЕННОЕ БЮДЖЕТНОЕ ОБЩЕОБРАЗОВАТЕЛЬНОЕ УЧРЕЖДЕНИЕ САМАРСКОЙ ОБЛАСТИ СРЕДНЯЯ ОБЩЕОБРАЗОВАТЕЛЬНАЯ ШКОЛА № 10 ИМЕНИ ПОЛНОГО КАВАЛЕРА ОРДЕНА СЛАВЫ ПЕТРА ГЕОРГИЕВИЧА МАКАРОВА ГОРОДА ЖИГУЛЕВСКА ГОРОДСКОГО ОКРУГА ЖИГУЛЕВСК САМАРСКОЙ ОБЛАСТИ</t>
  </si>
  <si>
    <t>6345023031</t>
  </si>
  <si>
    <t>ГОСУДАРСТВЕННОЕ БЮДЖЕТНОЕ ПРОФЕССИОНАЛЬНОЕ ОБРАЗОВАТЕЛЬНОЕ УЧРЕЖДЕНИЕ САМАРСКОЙ ОБЛАСТИ "КИНЕЛЬСКИЙ ГОСУДАРСТВЕННЫЙ ТЕХНИКУМ"</t>
  </si>
  <si>
    <t>6350000745</t>
  </si>
  <si>
    <t>ГОСУДАРСТВЕННОЕ КАЗЁННОЕ УЧРЕЖДЕНИЕ САМАРСКОЙ ОБЛАСТИ "РЕАБИЛИТАЦИОННЫЙ ЦЕНТР ДЛЯ ДЕТЕЙ И ПОДРОСТКОВ С ОГРАНИЧЕННЫМИ ВОЗМОЖНОСТЯМИ ВОСТОЧНОГО ОКРУГА"</t>
  </si>
  <si>
    <t>6350005990</t>
  </si>
  <si>
    <t>ГОСУДАРСТВЕННОЕ КАЗЕННОЕ УЧРЕЖДЕНИЕ САМАРСКОЙ ОБЛАСТИ "ЦЕНТР ЗАНЯТОСТИ НАСЕЛЕНИЯ ГОРОДСКОГО ОКРУГА КИНЕЛЬ"</t>
  </si>
  <si>
    <t>6350006627</t>
  </si>
  <si>
    <t>КИНЕЛЬСКОЕ УПРАВЛЕНИЕ МИНИСТЕРСТВА ОБРАЗОВАНИЯ И НАУКИ САМАРСКОЙ ОБЛАСТИ</t>
  </si>
  <si>
    <t>6350007148</t>
  </si>
  <si>
    <t>ГОСУДАРСТВЕННОЕ БЮДЖЕТНОЕ УЧРЕЖДЕНИЕ ДОПОЛНИТЕЛЬНОГО ПРОФЕССИОНАЛЬНОГО ОБРАЗОВАНИЯ САМАРСКОЙ ОБЛАСТИ "КИНЕЛЬСКИЙ РЕСУРСНЫЙ ЦЕНТР"</t>
  </si>
  <si>
    <t>6350007821</t>
  </si>
  <si>
    <t>ГОСУДАРСТВЕННОЕ БЮДЖЕТНОЕ ОБЩЕОБРАЗОВАТЕЛЬНОЕ УЧРЕЖДЕНИЕ САМАРСКОЙ ОБЛАСТИ СРЕДНЯЯ ОБЩЕОБРАЗОВАТЕЛЬНАЯ ШКОЛА ПОС. КОМСОМОЛЬСКИЙ МУНИЦИПАЛЬНОГО РАЙОНА КИНЕЛЬСКИЙ САМАРСКОЙ ОБЛАСТИ</t>
  </si>
  <si>
    <t>6350018573</t>
  </si>
  <si>
    <t>ГОСУДАРСТВЕННОЕ БЮДЖЕТНОЕ ОБЩЕОБРАЗОВАТЕЛЬНОЕ УЧРЕЖДЕНИЕ САМАРСКОЙ ОБЛАСТИ СРЕДНЯЯ ОБЩЕОБРАЗОВАТЕЛЬНАЯ ШКОЛА С. НОВЫЙ САРБАЙ МУНИЦИПАЛЬНОГО РАЙОНА КИНЕЛЬСКИЙ САМАРСКОЙ ОБЛАСТИ</t>
  </si>
  <si>
    <t>6350018580</t>
  </si>
  <si>
    <t>ГОСУДАРСТВЕННОЕ БЮДЖЕТНОЕ ОБЩЕОБРАЗОВАТЕЛЬНОЕ УЧРЕЖДЕНИЕ САМАРСКОЙ ОБЛАСТИ СРЕДНЯЯ ОБЩЕОБРАЗОВАТЕЛЬНАЯ ШКОЛА С.МАЛАЯ МАЛЫШЕВКА МУНИЦИПАЛЬНОГО РАЙОНА КИНЕЛЬСКИЙ САМАРСКОЙ ОБЛАСТИ</t>
  </si>
  <si>
    <t>6350018598</t>
  </si>
  <si>
    <t>ГОСУДАРСТВЕННОЕ БЮДЖЕТНОЕ ОБЩЕОБРАЗОВАТЕЛЬНОЕ УЧРЕЖДЕНИЕ САМАРСКОЙ ОБЛАСТИ СРЕДНЯЯ ОБЩЕОБРАЗОВАТЕЛЬНАЯ ШКОЛА ИМЕНИ ВЕТЕРАНА  ВЕЛИКОЙ ОТЕЧЕСТВЕННОЙ ВОЙНЫ ТАНЧУКА И.А. С.ГЕОРГИЕВКА МУНИЦИПАЛЬНОГО РАЙОНА КИНЕЛЬСКИЙ САМАРСКОЙ ОБЛАСТИ</t>
  </si>
  <si>
    <t>6350018608</t>
  </si>
  <si>
    <t>ГОСУДАРСТВЕННОЕ БЮДЖЕТНОЕ ОБЩЕОБРАЗОВАТЕЛЬНОЕ УЧРЕЖДЕНИЕ САМАРСКОЙ ОБЛАСТИ СРЕДНЯЯ ОБЩЕОБРАЗОВАТЕЛЬНАЯ ШКОЛА С. КРАСНОСАМАРСКОЕ МУНИЦИПАЛЬНОГО РАЙОНА КИНЕЛЬСКИЙ САМАРСКОЙ ОБЛАСТИ</t>
  </si>
  <si>
    <t>6350018615</t>
  </si>
  <si>
    <t>ГОСУДАРСТВЕННОЕ БЮДЖЕТНОЕ ОБЩЕОБРАЗОВАТЕЛЬНОЕ УЧРЕЖДЕНИЕ САМАРСКОЙ ОБЛАСТИ СРЕДНЯЯ ОБЩЕОБРАЗОВАТЕЛЬНАЯ ШКОЛА С. ЧУБОВКА МУНИЦИПАЛЬНОГО РАЙОНА КИНЕЛЬСКИЙ САМАРСКОЙ ОБЛАСТИ</t>
  </si>
  <si>
    <t>6350018622</t>
  </si>
  <si>
    <t>ГОСУДАРСТВЕННОЕ БЮДЖЕТНОЕ ОБЩЕОБРАЗОВАТЕЛЬНОЕ УЧРЕЖДЕНИЕ САМАРСКОЙ ОБЛАСТИ СРЕДНЯЯ ОБЩЕОБРАЗОВАТЕЛЬНАЯ ШКОЛА №1 ГОРОДА КИНЕЛЯ ГОРОДСКОГО ОКРУГА КИНЕЛЬ САМАРСКОЙ ОБЛАСТИ ИМЕНИ ГЕРОЯ СОВЕТСКОГО СОЮЗА Г.П. КУЧКИНА</t>
  </si>
  <si>
    <t>6350018630</t>
  </si>
  <si>
    <t>ГОСУДАРСТВЕННОЕ БЮДЖЕТНОЕ ОБЩЕОБРАЗОВАТЕЛЬНОЕ УЧРЕЖДЕНИЕ САМАРСКОЙ ОБЛАСТИ СРЕДНЯЯ ОБЩЕОБРАЗОВАТЕЛЬНАЯ ШКОЛА ПОС. КИНЕЛЬСКИЙ МУНИЦИПАЛЬНОГО РАЙОНА КИНЕЛЬСКИЙ САМАРСКОЙ ОБЛАСТИ</t>
  </si>
  <si>
    <t>6350018647</t>
  </si>
  <si>
    <t>ГОСУДАРСТВЕННОЕ БЮДЖЕТНОЕ ОБЩЕОБРАЗОВАТЕЛЬНОЕ УЧРЕЖДЕНИЕ САМАРСКОЙ ОБЛАСТИ ОСНОВНАЯ ОБЩЕОБРАЗОВАТЕЛЬНАЯ ШКОЛА С. ПОКРОВКА МУНИЦИПАЛЬНОГО РАЙОНА КИНЕЛЬСКИЙ САМАРСКОЙ ОБЛАСТИ</t>
  </si>
  <si>
    <t>6350018654</t>
  </si>
  <si>
    <t>ГОСУДАРСТВЕННОЕ БЮДЖЕТНОЕ ОБЩЕОБРАЗОВАТЕЛЬНОЕ УЧРЕЖДЕНИЕ САМАРСКОЙ ОБЛАСТИ СРЕДНЯЯ ОБЩЕОБРАЗОВАТЕЛЬНАЯ ШКОЛА № 3 ГОРОДА КИНЕЛЯ ГОРОДСКОГО ОКРУГА КИНЕЛЬ САМАРСКОЙ ОБЛАСТИ</t>
  </si>
  <si>
    <t>6350018661</t>
  </si>
  <si>
    <t>ГОСУДАРСТВЕННОЕ БЮДЖЕТНОЕ ОБЩЕОБРАЗОВАТЕЛЬНОЕ УЧРЕЖДЕНИЕ САМАРСКОЙ ОБЛАСТИ СРЕДНЯЯ ОБЩЕОБРАЗОВАТЕЛЬНАЯ ШКОЛА ПОС. ОКТЯБРЬСКИЙ МУНИЦИПАЛЬНОГО РАЙОНА КИНЕЛЬСКИЙ САМАРСКОЙ ОБЛАСТИ ИМЕНИ ДВАЖДЫ ГЕРОЯ СОВЕТСКОГО СОЮЗА А. И. КОЛДУНОВА</t>
  </si>
  <si>
    <t>6350018679</t>
  </si>
  <si>
    <t>ГОСУДАРСТВЕННОЕ БЮДЖЕТНОЕ ОБЩЕОБРАЗОВАТЕЛЬНОЕ УЧРЕЖДЕНИЕ САМАРСКОЙ ОБЛАСТИ СРЕДНЯЯ ОБЩЕОБРАЗОВАТЕЛЬНАЯ ШКОЛА С. БОГДАНОВКА МУНИЦИПАЛЬНОГО РАЙОНА КИНЕЛЬСКИЙ САМАРСКОЙ ОБЛАСТИ</t>
  </si>
  <si>
    <t>6350018686</t>
  </si>
  <si>
    <t>ГОСУДАРСТВЕННОЕ БЮДЖЕТНОЕ ОБЩЕОБРАЗОВАТЕЛЬНОЕ УЧРЕЖДЕНИЕ САМАРСКОЙ ОБЛАСТИ СРЕДНЯЯ ОБЩЕОБРАЗОВАТЕЛЬНАЯ ШКОЛА № 4 П.Г.Т. АЛЕКСЕЕВКА ГОРОДСКОГО ОКРУГА КИНЕЛЬ САМАРСКОЙ ОБЛАСТИ</t>
  </si>
  <si>
    <t>6350018693</t>
  </si>
  <si>
    <t>ГОСУДАРСТВЕННОЕ БЮДЖЕТНОЕ ОБЩЕОБРАЗОВАТЕЛЬНОЕ УЧРЕЖДЕНИЕ САМАРСКОЙ ОБЛАСТИ СРЕДНЯЯ ОБЩЕОБРАЗОВАТЕЛЬНАЯ ШКОЛА №10 ГОРОДА КИНЕЛЯ ГОРОДСКОГО ОКРУГА КИНЕЛЬ САМАРСКОЙ ОБЛАСТИ</t>
  </si>
  <si>
    <t>6350018703</t>
  </si>
  <si>
    <t>ГОСУДАРСТВЕННОЕ БЮДЖЕТНОЕ ОБЩЕОБРАЗОВАТЕЛЬНОЕ УЧРЕЖДЕНИЕ САМАРСКОЙ ОБЛАСТИ СРЕДНЯЯ ОБЩЕОБРАЗОВАТЕЛЬНАЯ ШКОЛА № 11 ГОРОДА КИНЕЛЯ ГОРОДСКОГО ОКРУГА КИНЕЛЬ САМАРСКОЙ ОБЛАСТИ</t>
  </si>
  <si>
    <t>6350018710</t>
  </si>
  <si>
    <t>ГОСУДАРСТВЕННОЕ БЮДЖЕТНОЕ ОБЩЕОБРАЗОВАТЕЛЬНОЕ УЧРЕЖДЕНИЕ САМАРСКОЙ ОБЛАСТИ СРЕДНЯЯ ОБЩЕОБРАЗОВАТЕЛЬНАЯ ШКОЛА С. БОБРОВКА МУНИЦИПАЛЬНОГО РАЙОНА КИНЕЛЬСКИЙ САМАРСКОЙ ОБЛАСТИ</t>
  </si>
  <si>
    <t>6350018728</t>
  </si>
  <si>
    <t>ГОСУДАРСТВЕННОЕ БЮДЖЕТНОЕ ОБЩЕОБРАЗОВАТЕЛЬНОЕ УЧРЕЖДЕНИЕ САМАРСКОЙ ОБЛАСТИ СРЕДНЯЯ ОБЩЕОБРАЗОВАТЕЛЬНАЯ ШКОЛА С. ДОМАШКА МУНИЦИПАЛЬНОГО РАЙОНА КИНЕЛЬСКИЙ САМАРСКОЙ ОБЛАСТИ</t>
  </si>
  <si>
    <t>6350018735</t>
  </si>
  <si>
    <t>ГОСУДАРСТВЕННОЕ БЮДЖЕТНОЕ ОБЩЕОБРАЗОВАТЕЛЬНОЕ УЧРЕЖДЕНИЕ САМАРСКОЙ ОБЛАСТИ ОСНОВНАЯ ОБЩЕОБРАЗОВАТЕЛЬНАЯ ШКОЛА ПОС.УГОРЬЕ МУНИЦИПАЛЬНОГО РАЙОНА КИНЕЛЬСКИЙ САМАРСКОЙ ОБЛАСТИ</t>
  </si>
  <si>
    <t>6350018742</t>
  </si>
  <si>
    <t>ГОСУДАРСТВЕННОЕ БЮДЖЕТНОЕ ОБЩЕОБРАЗОВАТЕЛЬНОЕ УЧРЕЖДЕНИЕ САМАРСКОЙ ОБЛАСТИ ОСНОВНАЯ ОБЩЕОБРАЗОВАТЕЛЬНАЯ ШКОЛА С. БОЛЬШАЯ МАЛЫШЕВКА МУНИЦИПАЛЬНОГО РАЙОНА КИНЕЛЬСКИЙ САМАРСКОЙ ОБЛАСТИ</t>
  </si>
  <si>
    <t>6350018750</t>
  </si>
  <si>
    <t>ГОСУДАРСТВЕННОЕ БЮДЖЕТНОЕ ОБЩЕОБРАЗОВАТЕЛЬНОЕ УЧРЕЖДЕНИЕ САМАРСКОЙ ОБЛАСТИ ОСНОВНАЯ ОБЩЕОБРАЗОВАТЕЛЬНАЯ ШКОЛА С. ПАРФЁНОВКА МУНИЦИПАЛЬНОГО РАЙОНА КИНЕЛЬСКИЙ САМАРСКОЙ ОБЛАСТИ</t>
  </si>
  <si>
    <t>6350018767</t>
  </si>
  <si>
    <t>ГОСУДАРСТВЕННОЕ БЮДЖЕТНОЕ ОБЩЕОБРАЗОВАТЕЛЬНОЕ УЧРЕЖДЕНИЕ САМАРСКОЙ ОБЛАСТИ СРЕДНЯЯ ОБЩЕОБРАЗОВАТЕЛЬНАЯ ШКОЛА №8 П.Г.Т. АЛЕКСЕЕВКА ГОРОДСКОГО ОКРУГА КИНЕЛЬ САМАРСКОЙ ОБЛАСТИ ИМЕНИ ВОИНА-ИНТЕРНАЦИОНАЛИСТА С.А. КАФИДОВА</t>
  </si>
  <si>
    <t>6350018774</t>
  </si>
  <si>
    <t>ГОСУДАРСТВЕННОЕ БЮДЖЕТНОЕ ОБЩЕОБРАЗОВАТЕЛЬНОЕ УЧРЕЖДЕНИЕ САМАРСКОЙ ОБЛАСТИ СРЕДНЯЯ ОБЩЕОБРАЗОВАТЕЛЬНАЯ ШКОЛА С. СЫРЕЙКА МУНИЦИПАЛЬНОГО РАЙОНА КИНЕЛЬСКИЙ САМАРСКОЙ ОБЛАСТИ</t>
  </si>
  <si>
    <t>6350018781</t>
  </si>
  <si>
    <t>ГОСУДАРСТВЕННОЕ БЮДЖЕТНОЕ ОБЩЕОБРАЗОВАТЕЛЬНОЕ УЧРЕЖДЕНИЕ САМАРСКОЙ ОБЛАСТИ СРЕДНЯЯ ОБЩЕОБРАЗОВАТЕЛЬНАЯ ШКОЛА С.СКОЛКОВО МУНИЦИПАЛЬНОГО РАЙОНА КИНЕЛЬСКИЙ САМАРСКОЙ ОБЛАСТИ</t>
  </si>
  <si>
    <t>6350018799</t>
  </si>
  <si>
    <t>ГОСУДАРСТВЕННОЕ БЮДЖЕТНОЕ ОБЩЕОБРАЗОВАТЕЛЬНОЕ УЧРЕЖДЕНИЕ САМАРСКОЙ ОБЛАСТИ СРЕДНЯЯ ОБЩЕОБРАЗОВАТЕЛЬНАЯ ШКОЛА С. БУЗАЕВКА МУНИЦИПАЛЬНОГО РАЙОНА КИНЕЛЬСКИЙ САМАРСКОЙ ОБЛАСТИ</t>
  </si>
  <si>
    <t>6350018809</t>
  </si>
  <si>
    <t>ГОСУДАРСТВЕННОЕ БЮДЖЕТНОЕ ОБЩЕОБРАЗОВАТЕЛЬНОЕ УЧРЕЖДЕНИЕ САМАРСКОЙ ОБЛАСТИ СРЕДНЯЯ ОБЩЕОБРАЗОВАТЕЛЬНАЯ ШКОЛА № 2 С УГЛУБЛЕННЫМ ИЗУЧЕНИЕМ ОТДЕЛЬНЫХ ПРЕДМЕТОВ П.Г.Т. УСТЬ-КИНЕЛЬСКИЙ ГОРОДСКОГО ОКРУГА КИНЕЛЬ САМАРСКОЙ ОБЛАСТИ</t>
  </si>
  <si>
    <t>6350018816</t>
  </si>
  <si>
    <t>ГОСУДАРСТВЕННОЕ БЮДЖЕТНОЕ ОБЩЕОБРАЗОВАТЕЛЬНОЕ УЧРЕЖДЕНИЕ САМАРСКОЙ ОБЛАСТИ СРЕДНЯЯ ОБЩЕОБРАЗОВАТЕЛЬНАЯ ШКОЛА № 9 ГОРОДА КИНЕЛЯ ГОРОДСКОГО ОКРУГА КИНЕЛЬ САМАРСКОЙ ОБЛАСТИ</t>
  </si>
  <si>
    <t>6350018823</t>
  </si>
  <si>
    <t>ГОСУДАРСТВЕННОЕ БЮДЖЕТНОЕ ОБЩЕОБРАЗОВАТЕЛЬНОЕ УЧРЕЖДЕНИЕ САМАРСКОЙ ОБЛАСТИ СРЕДНЯЯ ОБЩЕОБРАЗОВАТЕЛЬНАЯ ШКОЛА С. АЛАКАЕВКА МУНИЦИПАЛЬНОГО РАЙОНА КИНЕЛЬСКИЙ САМАРСКОЙ ОБЛАСТИ</t>
  </si>
  <si>
    <t>6350018830</t>
  </si>
  <si>
    <t>ГОСУДАРСТВЕННОЕ БЮДЖЕТНОЕ ОБЩЕОБРАЗОВАТЕЛЬНОЕ УЧРЕЖДЕНИЕ САМАРСКОЙ ОБЛАСТИ ОБЩЕОБРАЗОВАТЕЛЬНАЯ ШКОЛА-ИНТЕРНАТ СРЕДНЕГО ОБЩЕГО ОБРАЗОВАНИЯ № 5 С УГЛУБЛЕННЫМ ИЗУЧЕНИЕМ ОТДЕЛЬНЫХ ПРЕДМЕТОВ "ОБРАЗОВАТЕЛЬНЫЙ ЦЕНТР "ЛИДЕР" ГОРОДА КИНЕЛЯ ГОРОДСКОГО ОКРУГА КИНЕЛЬ САМАРСКОЙ ОБЛАСТИ</t>
  </si>
  <si>
    <t>6350018848</t>
  </si>
  <si>
    <t>ГОСУДАРСТВЕННОЕ БЮДЖЕТНОЕ ОБЩЕОБРАЗОВАТЕЛЬНОЕ УЧРЕЖДЕНИЕ САМАРСКОЙ ОБЛАСТИ СРЕДНЯЯ ОБЩЕОБРАЗОВАТЕЛЬНАЯ ШКОЛА № 7 ГОРОДА КИНЕЛЯ ГОРОДСКОГО ОКРУГА КИНЕЛЬ САМАРСКОЙ ОБЛАСТИ</t>
  </si>
  <si>
    <t>6350027257</t>
  </si>
  <si>
    <t>ГОСУДАРСТВЕННОЕ БЮДЖЕТНОЕ УЧРЕЖДЕНИЕ ЗДРАВООХРАНЕНИЯ САМАРСКОЙ ОБЛАСТИ "ОКТЯБРЬСКАЯ ЦЕНТРАЛЬНАЯ ГОРОДСКАЯ БОЛЬНИЦА"</t>
  </si>
  <si>
    <t>6355000957</t>
  </si>
  <si>
    <t>ГОСУДАРСТВЕННОЕ КАЗЁННОЕ ОБЩЕОБРАЗОВАТЕЛЬНОЕ СПЕЦИАЛЬНОЕ УЧЕБНО-ВОСПИТАТЕЛЬНОЕ УЧРЕЖДЕНИЕ ГОРОДА ОКТЯБРЬСКА САМАРСКОЙ ОБЛАСТИ</t>
  </si>
  <si>
    <t>6355001044</t>
  </si>
  <si>
    <t>ГОСУДАРСТВЕННОЕ БЮДЖЕТНОЕ ПРОФЕССИОНАЛЬНОЕ ОБРАЗОВАТЕЛЬНОЕ УЧРЕЖДЕНИЕ САМАРСКОЙ ОБЛАСТИ "ОКТЯБРЬСКИЙ ТЕХНИКУМ СТРОИТЕЛЬНЫХ И СЕРВИСНЫХ ТЕХНОЛОГИЙ ИМ.В.Г.КУБАСОВА"</t>
  </si>
  <si>
    <t>6355001781</t>
  </si>
  <si>
    <t>ГОСУДАРСТВЕННОЕ КАЗЕННОЕ УЧРЕЖДЕНИЕ САМАРСКОЙ ОБЛАСТИ "ЦЕНТР ЗАНЯТОСТИ НАСЕЛЕНИЯ ГОРОДСКОГО ОКРУГА ОКТЯБРЬСК"</t>
  </si>
  <si>
    <t>6355003919</t>
  </si>
  <si>
    <t>ГОСУДАРСТВЕННОЕ КАЗЕННОЕ  УЧРЕЖДЕНИЕ САМАРСКОЙ ОБЛАСТИ  "ОКТЯБРЬСКИЙ СОЦИАЛЬНО-РЕАБИЛИТАЦИОННЫЙ ЦЕНТР ДЛЯ НЕСОВЕРШЕННОЛЕТНИХ"</t>
  </si>
  <si>
    <t>6355004278</t>
  </si>
  <si>
    <t>ГОСУДАРСТВЕННОЕ БЮДЖЕТНОЕ УЧРЕЖДЕНИЕ САМАРСКОЙ ОБЛАСТИ "ПОХВИСТНЕВСКИЙ МОЛОДЁЖНЫЙ ПАНСИОНАТ ДЛЯ ИНВАЛИДОВ (ПСИХОНЕВРОЛОГИЧЕСКИЙ ИНТЕРНАТ)"</t>
  </si>
  <si>
    <t>6357010245</t>
  </si>
  <si>
    <t>ГОСУДАРСТВЕННОЕ КАЗЕННОЕ УЧРЕЖДЕНИЕ САМАРСКОЙ ОБЛАСТИ "ЦЕНТР ЗАНЯТОСТИ НАСЕЛЕНИЯ ГОРОДСКОГО ОКРУГА ПОХВИСТНЕВО"</t>
  </si>
  <si>
    <t>6357010502</t>
  </si>
  <si>
    <t>СЕВЕРО-ВОСТОЧНОЕ УПРАВЛЕНИЕ МИНИСТЕРСТВА ОБРАЗОВАНИЯ И НАУКИ САМАРСКОЙ ОБЛАСТИ</t>
  </si>
  <si>
    <t>6357010527</t>
  </si>
  <si>
    <t>ГОСУДАРСТВЕННОЕ БЮДЖЕТНОЕ УЧРЕЖДЕНИЕ САМАРСКОЙ ОБЛАСТИ "РЕАБИЛИТАЦИОННЫЙ ЦЕНТР ДЛЯ ИНВАЛИДОВ "ДОБЛЕСТЬ"</t>
  </si>
  <si>
    <t>6357010534</t>
  </si>
  <si>
    <t>ГОСУДАРСТВЕННОЕ БЮДЖЕТНОЕ УЧРЕЖДЕНИЕ ДОПОЛНИТЕЛЬНОГО ПРОФЕССИОНАЛЬНОГО ОБРАЗОВАНИЯ САМАРСКОЙ ОБЛАСТИ "ПОХВИСТНЕВСКИЙ РЕСУРСНЫЙ ЦЕНТР"</t>
  </si>
  <si>
    <t>6357920710</t>
  </si>
  <si>
    <t>ГОСУДАРСТВЕННОЕ БЮДЖЕТНОЕ ПРОФЕССИОНАЛЬНОЕ ОБРАЗОВАТЕЛЬНОЕ УЧРЕЖДЕНИЕ САМАРСКОЙ ОБЛАСТИ "АЛЕКСЕЕВСКОЕ ПРОФЕССИОНАЛЬНОЕ УЧИЛИЩЕ"</t>
  </si>
  <si>
    <t>6361005223</t>
  </si>
  <si>
    <t>ГОСУДАРСТВЕННОЕ КАЗЕННОЕ УЧРЕЖДЕНИЕ САМАРСКОЙ ОБЛАСТИ "КОМПЛЕКСНЫЙ ЦЕНТР СОЦИАЛЬНОГО ОБСЛУЖИВАНИЯ НАСЕЛЕНИЯ "РАДУГА"</t>
  </si>
  <si>
    <t>6361005760</t>
  </si>
  <si>
    <t>ГОСУДАРСТВЕННОЕ БЮДЖЕТНОЕ УЧРЕЖДЕНИЕ САМАРСКОЙ ОБЛАСТИ "АЛЕКСЕЕВСКИЙ ПАНСИОНАТ ДЛЯ ИНВАЛИДОВ (ПСИХОНЕВРОЛОГИЧЕСКИЙ ИНТЕРНАТ)"</t>
  </si>
  <si>
    <t>6361005777</t>
  </si>
  <si>
    <t>ГОСУДАРСТВЕННОЕ БЮДЖЕТНОЕ ПРОФЕССИОНАЛЬНОЕ ОБРАЗОВАТЕЛЬНОЕ  УЧРЕЖДЕНИЕ САМАРСКОЙ ОБЛАСТИ "БЕЗЕНЧУКСКИЙ АГРАРНЫЙ ТЕХНИКУМ"</t>
  </si>
  <si>
    <t>6362000323</t>
  </si>
  <si>
    <t>ГОСУДАРСТВЕННОЕ БЮДЖЕТНОЕ УЧРЕЖДЕНИЕ ЗДРАВООХРАНЕНИЯ САМАРСКОЙ ОБЛАСТИ "БЕЗЕНЧУКСКАЯ ЦЕНТРАЛЬНАЯ РАЙОННАЯ БОЛЬНИЦА"</t>
  </si>
  <si>
    <t>6362003934</t>
  </si>
  <si>
    <t>ГОСУДАРСТВЕННОЕ БЮДЖЕТНОЕ УЧРЕЖДЕНИЕ САМАРСКОЙ ОБЛАСТИ "ВЛАДИМИРОВСКИЙ ПАНСИОНАТ ДЛЯ ИНВАЛИДОВ (ПСИХОНЕВРОЛОГИЧЕСКИЙ ИНТЕРНАТ)"</t>
  </si>
  <si>
    <t>6362005716</t>
  </si>
  <si>
    <t>ГОСУДАРСТВЕННОЕ БЮДЖЕТНОЕ УЧРЕЖДЕНИЕ - ЦЕНТР ПСИХОЛОГО-ПЕДАГОГИЧЕСКОЙ, МЕДИЦИНСКОЙ И СОЦИАЛЬНОЙ ПОМОЩИ МУНИЦИПАЛЬНОГО РАЙОНА БЕЗЕНЧУКСКИЙ САМАРСКОЙ ОБЛАСТИ</t>
  </si>
  <si>
    <t>6362008280</t>
  </si>
  <si>
    <t>ГОСУДАРСТВЕННОЕ КАЗЕННОЕ УЧРЕЖДЕНИЕ САМАРСКОЙ ОБЛАСТИ "ЦЕНТР ЗАНЯТОСТИ НАСЕЛЕНИЯ МУНИЦИПАЛЬНОГО РАЙОНА БЕЗЕНЧУКСКИЙ"</t>
  </si>
  <si>
    <t>6362008964</t>
  </si>
  <si>
    <t>ГОСУДАРСТВЕННОЕ КАЗЁННОЕ УЧРЕЖДЕНИЕ САМАРСКОЙ ОБЛАСТИ "БЕЗЕНЧУКСКИЙ КОМПЛЕКСНЫЙ ЦЕНТР СОЦИАЛЬНОГО ОБСЛУЖИВАНИЯ НАСЕЛЕНИЯ "ДОМ ДЕТСТВА"</t>
  </si>
  <si>
    <t>6362014083</t>
  </si>
  <si>
    <t>ГОСУДАРСТВЕННОЕ БЮДЖЕТНОЕ УЧРЕЖДЕНИЕ ЗДРАВООХРАНЕНИЯ САМАРСКОЙ ОБЛАСТИ "БОГАТОВСКАЯ ЦЕНТРАЛЬНАЯ РАЙОННАЯ БОЛЬНИЦА"</t>
  </si>
  <si>
    <t>6363000492</t>
  </si>
  <si>
    <t>ГОСУДАРСТВЕННОЕ КАЗЕННОЕ УЧРЕЖДЕНИЕ САМАРСКОЙ ОБЛАСТИ "ЦЕНТР ЗАНЯТОСТИ НАСЕЛЕНИЯ МУНИЦИПАЛЬНОГО РАЙОНА БОГАТОВСКИЙ"</t>
  </si>
  <si>
    <t>6363004602</t>
  </si>
  <si>
    <t>ГОСУДАРСТВЕННОЕ БЮДЖЕТНОЕ ПРОФЕССИОНАЛЬНОЕ ОБРАЗОВАТЕЛЬНОЕ УЧРЕЖДЕНИЕ САМАРСКОЙ ОБЛАСТИ "БОГАТОВСКИЙ ГОСУДАРСТВЕННЫЙ СЕЛЬСКОХОЗЯЙСТВЕННЫЙ ТЕХНИКУМ ИМЕНИ ГЕРОЯ СОВЕТСКОГО СОЮЗА СМОЛЯКОВА ИВАНА ИЛЬИЧА"</t>
  </si>
  <si>
    <t>6363004962</t>
  </si>
  <si>
    <t>ГОСУДАРСТВЕННОЕ БЮДЖЕТНОЕ УЧРЕЖДЕНИЕ ЗДРАВООХРАНЕНИЯ САМАРСКОЙ ОБЛАСТИ "БОЛЬШЕГЛУШИЦКАЯ ЦЕНТРАЛЬНАЯ РАЙОННАЯ БОЛЬНИЦА"</t>
  </si>
  <si>
    <t>6364000488</t>
  </si>
  <si>
    <t>ГОСУДАРСТВЕННОЕ БЮДЖЕТНОЕ ПРОФЕССИОНАЛЬНОЕ ОБРАЗОВАТЕЛЬНОЕ УЧРЕЖДЕНИЕ САМАРСКОЙ ОБЛАСТИ "БОЛЬШЕГЛУШИЦКИЙ ГОСУДАРСТВЕННЫЙ ТЕХНИКУМ"</t>
  </si>
  <si>
    <t>6364000544</t>
  </si>
  <si>
    <t>ГОСУДАРСТВЕННОЕ КАЗЕННОЕ УЧРЕЖДЕНИЕ САМАРСКОЙ ОБЛАСТИ "ЦЕНТР ЗАНЯТОСТИ НАСЕЛЕНИЯ МУНИЦИПАЛЬНОГО РАЙОНА БОЛЬШЕГЛУШИЦКИЙ"</t>
  </si>
  <si>
    <t>6364003739</t>
  </si>
  <si>
    <t>ГОСУДАРСТВЕННОЕ КАЗЁННОЕ УЧРЕЖДЕНИЕ САМАРСКОЙ ОБЛАСТИ "БОЛЬШЕГЛУШИЦКИЙ РЕАБИЛИТАЦИОННЫЙ ЦЕНТР ДЛЯ ДЕТЕЙ И ПОДРОСТКОВ С ОГРАНИЧЕННЫМИ ВОЗМОЖНОСТЯМИ"</t>
  </si>
  <si>
    <t>6364003841</t>
  </si>
  <si>
    <t>ЮЖНОЕ УПРАВЛЕНИЕ МИНИСТЕРСТВА ОБРАЗОВАНИЯ И НАУКИ САМАРСКОЙ ОБЛАСТИ</t>
  </si>
  <si>
    <t>6364004080</t>
  </si>
  <si>
    <t>ГОСУДАРСТВЕННОЕ БЮДЖЕТНОЕ УЧРЕЖДЕНИЕ ДОПОЛНИТЕЛЬНОГО ПРОФЕССИОНАЛЬНОГО ОБРАЗОВАНИЯ САМАРСКОЙ ОБЛАСТИ "БОЛЬШЕГЛУШИЦКИЙ РЕСУРСНЫЙ ЦЕНТР"</t>
  </si>
  <si>
    <t>6364004108</t>
  </si>
  <si>
    <t>ГОСУДАРСТВЕННОЕ БЮДЖЕТНОЕ УЧРЕЖДЕНИЕ ЗДРАВООХРАНЕНИЯ САМАРСКОЙ ОБЛАСТИ "БОЛЬШЕЧЕРНИГОВСКАЯ ЦЕНТРАЛЬНАЯ РАЙОННАЯ БОЛЬНИЦА"</t>
  </si>
  <si>
    <t>6365001371</t>
  </si>
  <si>
    <t>ГОСУДАРСТВЕННОЕ БЮДЖЕТНОЕ УЧРЕЖДЕНИЕ-ЦЕНТР ПСИХОЛОГО-ПЕДАГОГИЧЕСКОЙ, МЕДИЦИНСКОЙ И СОЦИАЛЬНОЙ ПОМОЩИ МУНИЦИПАЛЬНОГО РАЙОНА БОЛЬШЕЧЕРНИГОВСКИЙ САМАРСКОЙ ОБЛАСТИ</t>
  </si>
  <si>
    <t>6365004044</t>
  </si>
  <si>
    <t>ГОСУДАРСТВЕННОЕ КАЗЕННОЕ УЧРЕЖДЕНИЕ САМАРСКОЙ ОБЛАСТИ "ЦЕНТР ЗАНЯТОСТИ НАСЕЛЕНИЯ МУНИЦИПАЛЬНОГО РАЙОНА БОЛЬШЕЧЕРНИГОВСКИЙ"</t>
  </si>
  <si>
    <t>6365004051</t>
  </si>
  <si>
    <t>ГОСУДАРСТВЕННОЕ БЮДЖЕТНОЕ УЧРЕЖДЕНИЕ ЗДРАВООХРАНЕНИЯ САМАРСКОЙ ОБЛАСТИ "БОРСКАЯ ЦЕНТРАЛЬНАЯ РАЙОННАЯ БОЛЬНИЦА"</t>
  </si>
  <si>
    <t>6366000050</t>
  </si>
  <si>
    <t>ГОСУДАРСТВЕННОЕ БЮДЖЕТНОЕ ПРОФЕССИОНАЛЬНОЕ ОБРАЗОВАТЕЛЬНОЕ УЧРЕЖДЕНИЕ САМАРСКОЙ ОБЛАСТИ "БОРСКИЙ ГОСУДАРСТВЕННЫЙ ТЕХНИКУМ"</t>
  </si>
  <si>
    <t>6366000148</t>
  </si>
  <si>
    <t>ГОСУДАРСТВЕННОЕ БЮДЖЕТНОЕ УЧРЕЖДЕНИЕ - ЦЕНТР ПСИХОЛОГО-ПЕДАГОГИЧЕСКОЙ, МЕДИЦИНСКОЙ И СОЦИАЛЬНОЙ ПОМОЩИ МУНИЦИПАЛЬНОГО РАЙОНА БОРСКИЙ САМАРСКОЙ ОБЛАСТИ</t>
  </si>
  <si>
    <t>6366005273</t>
  </si>
  <si>
    <t>ГОСУДАРСТВЕННОЕ КАЗЕННОЕ УЧРЕЖДЕНИЕ САМАРСКОЙ ОБЛАСТИ "ЦЕНТР ЗАНЯТОСТИ НАСЕЛЕНИЯ МУНИЦИПАЛЬНОГО РАЙОНА БОРСКИЙ"</t>
  </si>
  <si>
    <t>6366005442</t>
  </si>
  <si>
    <t>ГОСУДАРСТВЕННОЕ БЮДЖЕТНОЕ ПРОФЕССИОНАЛЬНОЕ ОБРАЗОВАТЕЛЬНОЕ УЧРЕЖДЕНИЕ САМАРСКОЙ ОБЛАСТИ "ТЕХНОЛОГИЧЕСКИЙ КОЛЛЕДЖ ИМЕНИ Н.Д.КУЗНЕЦОВА"</t>
  </si>
  <si>
    <t>6367200020</t>
  </si>
  <si>
    <t>ГОСУДАРСТВЕННОЕ БЮДЖЕТНОЕ УЧРЕЖДЕНИЕ ЗДРАВООХРАНЕНИЯ САМАРСКОЙ ОБЛАСТИ "ВОЛЖСКАЯ ЦЕНТРАЛЬНАЯ РАЙОННАЯ БОЛЬНИЦА"</t>
  </si>
  <si>
    <t>6367200189</t>
  </si>
  <si>
    <t>ГОСУДАРСТВЕННОЕ КАЗЕННОЕ УЧРЕЖДЕНИЕ САМАРСКОЙ ОБЛАСТИ "ВОЛЖСКИЙ СОЦИАЛЬНО - РЕАБИЛИТАЦИОННЫЙ ЦЕНТР ДЛЯ НЕСОВЕРШЕННОЛЕТНИХ "ТОПОЛЕК"</t>
  </si>
  <si>
    <t>6367200358</t>
  </si>
  <si>
    <t>ГОСУДАРСТВЕННОЕ БЮДЖЕТНОЕ УЧРЕЖДЕНИЕ ЗДРАВООХРАНЕНИЯ САМАРСКОЙ ОБЛАСТИ "ЕЛХОВСКАЯ ЦЕНТРАЛЬНАЯ РАЙОННАЯ БОЛЬНИЦА"</t>
  </si>
  <si>
    <t>6368000834</t>
  </si>
  <si>
    <t>ГОСУДАРСТВЕННОЕ БЮДЖЕТНОЕ УЧРЕЖДЕНИЕ ЗДРАВООХРАНЕНИЯ САМАРСКОЙ ОБЛАСТИ "ИСАКЛИНСКАЯ ЦЕНТРАЛЬНАЯ РАЙОННАЯ БОЛЬНИЦА"</t>
  </si>
  <si>
    <t>6369001020</t>
  </si>
  <si>
    <t>ГОСУДАРСТВЕННОЕ КАЗЕННОЕ УЧРЕЖДЕНИЕ САМАРСКОЙ ОБЛАСТИ "ЦЕНТР ЗАНЯТОСТИ НАСЕЛЕНИЯ МУНИЦИПАЛЬНОГО РАЙОНА ИСАКЛИНСКИЙ"</t>
  </si>
  <si>
    <t>6369001132</t>
  </si>
  <si>
    <t>ГОСУДАРСТВЕННОЕ КАЗЕННОЕ УЧРЕЖДЕНИЕ САМАРСКОЙ ОБЛАСТИ "КЛЯВЛИНСКИЙ РЕАБИЛИТАЦИОННЫЙ ЦЕНТР ДЛЯ ДЕТЕЙ И ПОДРОСТКОВ С ОГРАНИЧЕННЫМИ ВОЗМОЖНОСТЯМИ"</t>
  </si>
  <si>
    <t>6369010754</t>
  </si>
  <si>
    <t>ГОСУДАРСТВЕННОЕ КАЗЕННОЕ УЧРЕЖДЕНИЕ САМАРСКОЙ ОБЛАСТИ "КЛЯВЛИНСКИЙ СОЦИАЛЬНЫЙ ПРИЮТ ДЛЯ ДЕТЕЙ И ПОДРОСТКОВ "НАДЕЖДА"</t>
  </si>
  <si>
    <t>6369010761</t>
  </si>
  <si>
    <t>ГОСУДАРСТВЕННОЕ БЮДЖЕТНОЕ УЧРЕЖДЕНИЕ ЗДРАВООХРАНЕНИЯ САМАРСКОЙ ОБЛАСТИ "КАМЫШЛИНСКАЯ ЦЕНТРАЛЬНАЯ РАЙОННАЯ БОЛЬНИЦА"</t>
  </si>
  <si>
    <t>6370000165</t>
  </si>
  <si>
    <t>ГОСУДАРСТВЕННОЕ КАЗЕННОЕ ОБЩЕОБРАЗОВАТЕЛЬНОЕ УЧРЕЖДЕНИЕ САМАРСКОЙ ОБЛАСТИ ДЛЯ ДЕТЕЙ-СИРОТ И ДЕТЕЙ, ОСТАВШИХСЯ БЕЗ ПОПЕЧЕНИЯ РОДИТЕЛЕЙ, С ОГРАНИЧЕННЫМИ ВОЗМОЖНОСТЯМИ ЗДОРОВЬЯ ИМЕНИ АКЧУРИНА А.З. С.  КАМЫШЛА</t>
  </si>
  <si>
    <t>6370000180</t>
  </si>
  <si>
    <t>ГОСУДАРСТВЕННОЕ БЮДЖЕТНОЕ ПРОФЕССИОНАЛЬНОЕ ОБРАЗОВАТЕЛЬНОЕ УЧРЕЖДЕНИЕ САМАРСКОЙ ОБЛАСТИ "ОБРАЗОВАТЕЛЬНЫЙ ЦЕНТР С. КАМЫШЛА"</t>
  </si>
  <si>
    <t>6370001257</t>
  </si>
  <si>
    <t>ГОСУДАРСТВЕННОЕ БЮДЖЕТНОЕ УЧРЕЖДЕНИЕ ЗДРАВООХРАНЕНИЯ САМАРСКОЙ ОБЛАСТИ "КИНЕЛЬСКАЯ ЦЕНТРАЛЬНАЯ  БОЛЬНИЦА ГОРОДА И РАЙОНА"</t>
  </si>
  <si>
    <t>6371000947</t>
  </si>
  <si>
    <t>ГОСУДАРСТВЕННОЕ БЮДЖЕТНОЕ ПРОФЕССИОНАЛЬНОЕ ОБРАЗОВАТЕЛЬНОЕ УЧРЕЖДЕНИЕ САМАРСКОЙ ОБЛАСТИ "ПРОФЕССИОНАЛЬНОЕ УЧИЛИЩЕ С. ДОМАШКА"</t>
  </si>
  <si>
    <t>6371000986</t>
  </si>
  <si>
    <t>ГОСУДАРСТВЕННОЕ БЮДЖЕТНОЕ УЧРЕЖДЕНИЕ САМАРСКОЙ ОБЛАСТИ "ЦЕНТР ОБЕСПЕЧЕНИЯ ДЕЯТЕЛЬНОСТИ АГРОПРОМЫШЛЕННОГО КОМПЛЕКСА САМАРСКОЙ ОБЛАСТИ"</t>
  </si>
  <si>
    <t>6371006561</t>
  </si>
  <si>
    <t>ГОСУДАРСТВЕННОЕ БЮДЖЕТНОЕ ПРОФЕССИОНАЛЬНОЕ ОБРАЗОВАТЕЛЬНОЕ УЧРЕЖДЕНИЕ САМАРСКОЙ ОБЛАСТИ "КИНЕЛЬ-ЧЕРКАССКИЙ СЕЛЬСКОХОЗЯЙСТВЕННЫЙ ТЕХНИКУМ"</t>
  </si>
  <si>
    <t>6372000146</t>
  </si>
  <si>
    <t>ГОСУДАРСТВЕННОЕ БЮДЖЕТНОЕ УЧРЕЖДЕНИЕ ЗДРАВООХРАНЕНИЯ САМАРСКОЙ ОБЛАСТИ "КИНЕЛЬ-ЧЕРКАССКАЯ ЦЕНТРАЛЬНАЯ РАЙОННАЯ БОЛЬНИЦА"</t>
  </si>
  <si>
    <t>6372000202</t>
  </si>
  <si>
    <t>ГОСУДАРСТВЕННОЕ КАЗЕННОЕ УЧРЕЖДЕНИЕ САМАРСКОЙ ОБЛАСТИ "КИНЕЛЬ-ЧЕРКАССКИЙ СОЦИАЛЬНО-РЕАБИЛИТАЦИОННЫЙ ЦЕНТР ДЛЯ НЕСОВЕРШЕННОЛЕТНИХ "СОЛНЕЧНЫЙ"</t>
  </si>
  <si>
    <t>6372005810</t>
  </si>
  <si>
    <t>ГОСУДАРСТВЕННОЕ КАЗЕННОЕ УЧРЕЖДЕНИЕ САМАРСКОЙ ОБЛАСТИ "ЦЕНТР ЗАНЯТОСТИ НАСЕЛЕНИЯ МУНИЦИПАЛЬНОГО РАЙОНА КИНЕЛЬ-ЧЕРКАССКИЙ"</t>
  </si>
  <si>
    <t>6372007261</t>
  </si>
  <si>
    <t>ГОСУДАРСТВЕННОЕ БЮДЖЕТНОЕ УЧРЕЖДЕНИЕ - ЦЕНТР ПСИХОЛОГО-ПЕДАГОГИЧЕСКОЙ, МЕДИЦИНСКОЙ И СОЦИАЛЬНОЙ ПОМОЩИ МУНИЦИПАЛЬНОГО РАЙОНА КИНЕЛЬ-ЧЕРКАССКИЙ САМАРСКОЙ ОБЛАСТИ</t>
  </si>
  <si>
    <t>6372007649</t>
  </si>
  <si>
    <t>ГОСУДАРСТВЕННОЕ БЮДЖЕТНОЕ ОБЩЕОБРАЗОВАТЕЛЬНОЕ УЧРЕЖДЕНИЕ САМАРСКОЙ ОБЛАСТИ ОСНОВНАЯ ОБЩЕОБРАЗОВАТЕЛЬНАЯ ШКОЛА С.СТЮХИНО МУНИЦИПАЛЬНОГО РАЙОНА ПОХВИСТНЕВСКИЙ САМАРСКОЙ ОБЛАСТИ</t>
  </si>
  <si>
    <t>6372019563</t>
  </si>
  <si>
    <t>ГОСУДАРСТВЕННОЕ БЮДЖЕТНОЕ ОБЩЕОБРАЗОВАТЕЛЬНОЕ УЧРЕЖДЕНИЕ САМАРСКОЙ ОБЛАСТИ СРЕДНЯЯ ОБЩЕОБРАЗОВАТЕЛЬНАЯ ШКОЛА С. СРЕДНЕЕ АВЕРКИНО МУНИЦИПАЛЬНОГО РАЙОНА ПОХВИСТНЕВСКИЙ САМАРСКОЙ ОБЛАСТИ</t>
  </si>
  <si>
    <t>6372019570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</si>
  <si>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ПЕТРА ВАСИЛЬЕВИЧА КРАВЦОВА С. СТАРОПОХВИСТНЕВО МУНИЦИПАЛЬНОГО РАЙОНА ПОХВИСТНЕВСКИЙ САМАРСКОЙ ОБЛАСТИ</t>
  </si>
  <si>
    <t>6372019588</t>
  </si>
  <si>
    <t>ГОСУДАРСТВЕННОЕ БЮДЖЕТНОЕ ОБЩЕОБРАЗОВАТЕЛЬНОЕ УЧРЕЖДЕНИЕ САМАРСКОЙ ОБЛАСТИ СРЕДНЯЯ ОБЩЕОБРАЗОВАТЕЛЬНАЯ ШКОЛА С. БОЛЬШОЙ ТОЛКАЙ МУНИЦИПАЛЬНОГО РАЙОНА ПОХВИСТНЕВСКИЙ САМАРСКОЙ ОБЛАСТИ</t>
  </si>
  <si>
    <t>6372019595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</si>
  <si>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ФЁДОРА НИКОЛАЕВИЧА ИЖЕДЕРОВА С. РЫСАЙКИНО МУНИЦИПАЛЬНОГО РАЙОНА ПОХВИСТНЕВСКИЙ САМАРСКОЙ ОБЛАСТИ</t>
  </si>
  <si>
    <t>6372019605</t>
  </si>
  <si>
    <t>ГОСУДАРСТВЕННОЕ БЮДЖЕТНОЕ ОБЩЕОБРАЗОВАТЕЛЬНОЕ УЧРЕЖДЕНИЕ САМАРСКОЙ ОБЛАСТИ СРЕДНЯЯ ОБЩЕОБРАЗОВАТЕЛЬНАЯ ШКОЛА С.НОВОЕ МАНСУРКИНО МУНИЦИПАЛЬНОГО РАЙОНА ПОХВИСТНЕВСКИЙ САМАРСКОЙ ОБЛАСТИ</t>
  </si>
  <si>
    <t>6372019612</t>
  </si>
  <si>
    <t>ГОСУДАРСТВЕННОЕ БЮДЖЕТНОЕ ОБЩЕОБРАЗОВАТЕЛЬНОЕ УЧРЕЖДЕНИЕ САМАРСКОЙ ОБЛАСТИ СРЕДНЯЯ ОБЩЕОБРАЗОВАТЕЛЬНАЯ ШКОЛА С. АЛЬКИНО МУНИЦИПАЛЬНОГО РАЙОНА ПОХВИСТНЕВСКИЙ САМАРСКОЙ ОБЛАСТИ</t>
  </si>
  <si>
    <t>6372019620</t>
  </si>
  <si>
    <t>ГОСУДАРСТВЕННОЕ БЮДЖЕТНОЕ ОБЩЕОБРАЗОВАТЕЛЬНОЕ УЧРЕЖДЕНИЕ САМАРСКОЙ ОБЛАСТИ СРЕДНЯЯ ОБЩЕОБРАЗОВАТЕЛЬНАЯ ШКОЛА С. КРОТКОВО МУНИЦИПАЛЬНОГО РАЙОНА ПОХВИСТНЕВСКИЙ САМАРСКОЙ ОБЛАСТИ</t>
  </si>
  <si>
    <t>6372019637</t>
  </si>
  <si>
    <t>ГОСУДАРСТВЕННОЕ БЮДЖЕТНОЕ ОБЩЕОБРАЗОВАТЕЛЬНОЕ УЧРЕЖДЕНИЕ САМАРСКОЙ ОБЛАСТИ СРЕДНЯЯ ОБЩЕОБРАЗОВАТЕЛЬНАЯ ШКОЛА ИМЕНИ ГЕНЕРАЛ-МАЙОРА ВЛАДИМИРА ВЕНИАМИНОВИЧА ЕРЕМЕЕВА С. НИЖНЕАВЕРКИНО МУНИЦИПАЛЬНОГО РАЙОНА ПОХВИСТНЕВСКИЙ САМАРСКОЙ ОБЛАСТИ</t>
  </si>
  <si>
    <t>6372019644</t>
  </si>
  <si>
    <t>ГОСУДАРСТВЕННОЕ БЮДЖЕТНОЕ ОБЩЕОБРАЗОВАТЕЛЬНОЕ УЧРЕЖДЕНИЕ САМАРСКОЙ ОБЛАСТИ ОСНОВНАЯ ОБЩЕОБРАЗОВАТЕЛЬНАЯ ШКОЛА С. МАЛОЕ ИБРЯЙКИНО МУНИЦИПАЛЬНОГО РАЙОНА ПОХВИСТНЕВСКИЙ САМАРСКОЙ ОБЛАСТИ</t>
  </si>
  <si>
    <t>6372019651</t>
  </si>
  <si>
    <t>ГОСУДАРСТВЕННОЕ БЮДЖЕТНОЕ ОБЩЕОБРАЗОВАТЕЛЬНОЕ УЧРЕЖДЕНИЕ САМАРСКОЙ ОБЛАСТИ СРЕДНЯЯ ОБЩЕОБРАЗОВАТЕЛЬНАЯ ШКОЛА ИМЕНИ ПОЧЁТНОГО ГРАЖДАНИНА САМАРСКОЙ ОБЛАСТИ НИКОЛАЯ ТИМОФЕЕВИЧА КУКУШКИНА С. САВРУХА МУНИЦИПАЛЬНОГО РАЙОНА ПОХВИСТНЕВСКИЙ САМАРСКОЙ ОБЛАСТИ</t>
  </si>
  <si>
    <t>6372019669</t>
  </si>
  <si>
    <t>ГОСУДАРСТВЕННОЕ БЮДЖЕТНОЕ ОБЩЕОБРАЗОВАТЕЛЬНОЕ УЧРЕЖДЕНИЕ САМАРСКОЙ ОБЛАСТИ ОСНОВНАЯ ОБЩЕОБРАЗОВАТЕЛЬНАЯ ШКОЛА С. МАЛЫЙ ТОЛКАЙ МУНИЦИПАЛЬНОГО РАЙОНА ПОХВИСТНЕВСКИЙ САМАРСКОЙ ОБЛАСТИ</t>
  </si>
  <si>
    <t>6372019676</t>
  </si>
  <si>
    <t>ГОСУДАРСТВЕННОЕ БЮДЖЕТНОЕ ОБЩЕОБРАЗОВАТЕЛЬНОЕ УЧРЕЖДЕНИЕ САМАРСКОЙ ОБЛАСТИ СРЕДНЯЯ ОБЩЕОБРАЗОВАТЕЛЬНАЯ ШКОЛА ИМЕНИ ПОЛНОГО КАВАЛЕРА ОРДЕНА СЛАВЫ АЛЕКСАНДРА МИХАЙЛОВИЧА ШУЛАЙКИНА С. СТАРЫЙ АМАНАК МУНИЦИПАЛЬНОГО РАЙОНА ПОХВИСТНЕВСКИЙ САМАРСКОЙ ОБЛАСТИ</t>
  </si>
  <si>
    <t>6372019683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</si>
  <si>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НИКОЛАЯ СТЕПАНОВИЧА ДОРОВСКОГО С.  ПОДБЕЛЬСК МУНИЦИПАЛЬНОГО РАЙОНА ПОХВИСТНЕВСКИЙ САМАРСКОЙ ОБЛАСТИ</t>
  </si>
  <si>
    <t>6372019690</t>
  </si>
  <si>
    <t>ГОСУДАРСТВЕННОЕ БЮДЖЕТНОЕ ОБЩЕОБРАЗОВАТЕЛЬНОЕ УЧРЕЖДЕНИЕ САМАРСКОЙ ОБЛАСТИ ОСНОВНАЯ ОБЩЕОБРАЗОВАТЕЛЬНАЯ ШКОЛА ИМ. П.В. АЛЕКСАХИНА С. КРАСНЫЕ КЛЮЧИ МУНИЦИПАЛЬНОГО РАЙОНА ПОХВИСТНЕВСКИЙ САМАРСКОЙ ОБЛАСТИ</t>
  </si>
  <si>
    <t>6372019700</t>
  </si>
  <si>
    <t>ГОСУДАРСТВЕННОЕ БЮДЖЕТНОЕ ОБЩЕОБРАЗОВАТЕЛЬНОЕ УЧРЕЖДЕНИЕ САМАРСКОЙ ОБЛАСТИ СРЕДНЯЯ ОБЩЕОБРАЗОВАТЕЛЬНАЯ ШКОЛА № 3 ГОРОДА ПОХВИСТНЕВО ГОРОДСКОГО ОКРУГА ПОХВИСТНЕВО САМАРСКОЙ ОБЛАСТИ</t>
  </si>
  <si>
    <t>6372019718</t>
  </si>
  <si>
    <t>ГОСУДАРСТВЕННОЕ БЮДЖЕТНОЕ ОБЩЕОБРАЗОВАТЕЛЬНОЕ УЧРЕЖДЕНИЕ САМАРСКОЙ ОБЛАСТИ СРЕДНЯЯ ОБЩЕОБРАЗОВАТЕЛЬНАЯ ШКОЛА С. СТАРОГАНЬКИНО МУНИЦИПАЛЬНОГО РАЙОНА ПОХВИСТНЕВСКИЙ САМАРСКОЙ ОБЛАСТИ</t>
  </si>
  <si>
    <t>6372019725</t>
  </si>
  <si>
    <t>ГОСУДАРСТВЕННОЕ БЮДЖЕТНОЕ ОБЩЕОБРАЗОВАТЕЛЬНОЕ УЧРЕЖДЕНИЕ САМАРСКОЙ ОБЛАСТИ СРЕДНЯЯ ОБЩЕОБРАЗОВАТЕЛЬНАЯ ШКОЛА № 1 ГОРОДА ПОХВИСТНЕВО ГОРОДСКОГО ОКРУГА ПОХВИСТНЕВО САМАРСКОЙ ОБЛАСТИ</t>
  </si>
  <si>
    <t>6372019732</t>
  </si>
  <si>
    <t>ГОСУДАРСТВЕННОЕ БЮДЖЕТНОЕ ОБЩЕОБРАЗОВАТЕЛЬНОЕ УЧРЕЖДЕНИЕ САМАРСКОЙ ОБЛАСТИ ГИМНАЗИЯ ИМЕНИ ЗАСЛУЖЕННОГО УЧИТЕЛЯ РОССИЙСКОЙ ФЕДЕРАЦИИ СЕРГЕЯ ВАСИЛЬЕВИЧА БАЙМЕНОВА ГОРОДА ПОХВИСТНЕВО ГОРОДСКОГО ОКРУГА ПОХВИСТНЕВО САМАРСКОЙ ОБЛАСТИ</t>
  </si>
  <si>
    <t>6372019740</t>
  </si>
  <si>
    <t>ГОСУДАРСТВЕННОЕ БЮДЖЕТНОЕ ОБЩЕОБРАЗОВАТЕЛЬНОЕ УЧРЕЖДЕНИЕ САМАРСКОЙ ОБЛАСТИ СРЕДНЯЯ ОБЩЕОБРАЗОВАТЕЛЬНАЯ ШКОЛА № 7 ГОРОДА ПОХВИСТНЕВО ГОРОДСКОГО ОКРУГА ПОХВИСТНЕВО САМАРСКОЙ ОБЛАСТИ</t>
  </si>
  <si>
    <t>6372019757</t>
  </si>
  <si>
    <t>ГОСУДАРСТВЕННОЕ БЮДЖЕТНОЕ ОБЩЕОБРАЗОВАТЕЛЬНОЕ УЧРЕЖДЕНИЕ САМАРСКОЙ ОБЛАСТИ СРЕДНЯЯ ОБЩЕОБРАЗОВАТЕЛЬНАЯ ШКОЛА ПОС. ОКТЯБРЬСКИЙ ГОРОДСКОГО ОКРУГА ПОХВИСТНЕВО САМАРСКОЙ ОБЛАСТИ</t>
  </si>
  <si>
    <t>6372019764</t>
  </si>
  <si>
    <t>ГОСУДАРСТВЕННОЕ БЮДЖЕТНОЕ ОБЩЕОБРАЗОВАТЕЛЬНОЕ УЧРЕЖДЕНИЕ САМАРСКОЙ ОБЛАСТИ ОСНОВНАЯ ОБЩЕОБРАЗОВАТЕЛЬНАЯ ШКОЛА № 4 ГОРОДА ПОХВИСТНЕВО ГОРОДСКОГО ОКРУГА ПОХВИСТНЕВО САМАРСКОЙ ОБЛАСТИ</t>
  </si>
  <si>
    <t>6372019771</t>
  </si>
  <si>
    <t>ГОСУДАРСТВЕННОЕ БЮДЖЕТНОЕ ОБЩЕОБРАЗОВАТЕЛЬНОЕ УЧРЕЖДЕНИЕ САМАРСКОЙ ОБЛАСТИ СРЕДНЯЯ ОБЩЕОБРАЗОВАТЕЛЬНАЯ ШКОЛА № 6 ГОРОДСКОГО ОКРУГА ОТРАДНЫЙ САМАРСКОЙ ОБЛАСТИ</t>
  </si>
  <si>
    <t>6372019789</t>
  </si>
  <si>
    <t>ГОСУДАРСТВЕННОЕ БЮДЖЕТНОЕ ОБЩЕОБРАЗОВАТЕЛЬНОЕ УЧРЕЖДЕНИЕ САМАРСКОЙ ОБЛАСТИ ОСНОВНАЯ ОБЩЕОБРАЗОВАТЕЛЬНАЯ ШКОЛА № 2 ГОРОДСКОГО ОКРУГА ОТРАДНЫЙ САМАРСКОЙ ОБЛАСТИ</t>
  </si>
  <si>
    <t>6372019796</t>
  </si>
  <si>
    <t>ГОСУДАРСТВЕННОЕ БЮДЖЕТНОЕ ОБЩЕОБРАЗОВАТЕЛЬНОЕ УЧРЕЖДЕНИЕ САМАРСКОЙ ОБЛАСТИ СРЕДНЯЯ ОБЩЕОБРАЗОВАТЕЛЬНАЯ ШКОЛА № 8 ИМЕНИ СЕРГЕЯ ПЕТРОВИЧА АЛЕКСЕЕВА ГОРОДСКОГО ОКРУГА ОТРАДНЫЙ САМАРСКОЙ ОБЛАСТИ</t>
  </si>
  <si>
    <t>6372019806</t>
  </si>
  <si>
    <t>ГОСУДАРСТВЕННОЕ БЮДЖЕТНОЕ ОБЩЕОБРАЗОВАТЕЛЬНОЕ УЧРЕЖДЕНИЕ САМАРСКОЙ ОБЛАСТИ ГИМНАЗИЯ "ОБРАЗОВАТЕЛЬНЫЙ ЦЕНТР "ГАРМОНИЯ" ГОРОДСКОГО ОКРУГА ОТРАДНЫЙ САМАРСКОЙ ОБЛАСТИ</t>
  </si>
  <si>
    <t>6372019813</t>
  </si>
  <si>
    <t>ГОСУДАРСТВЕННОЕ БЮДЖЕТНОЕ ОБЩЕОБРАЗОВАТЕЛЬНОЕ УЧРЕЖДЕНИЕ САМАРСКОЙ ОБЛАСТИ СРЕДНЯЯ ОБЩЕОБРАЗОВАТЕЛЬНАЯ ШКОЛА №3 "ОБРАЗОВАТЕЛЬНЫЙ ЦЕНТР" С. КИНЕЛЬ-ЧЕРКАССЫ МУНИЦИПАЛЬНОГО РАЙОНА КИНЕЛЬ-ЧЕРКАССКИЙ САМАРСКОЙ ОБЛАСТИ</t>
  </si>
  <si>
    <t>6372019820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</si>
  <si>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С.ТИМАШЕВО МУНИЦИПАЛЬНОГО РАЙОНА КИНЕЛЬ-ЧЕРКАССКИЙ САМАРСКОЙ ОБЛАСТИ</t>
  </si>
  <si>
    <t>6372019838</t>
  </si>
  <si>
    <t>ГОСУДАРСТВЕННОЕ БЮДЖЕТНОЕ ОБЩЕОБРАЗОВАТЕЛЬНОЕ УЧРЕЖДЕНИЕ САМАРСКОЙ ОБЛАСТИ СРЕДНЯЯ ОБЩЕОБРАЗОВАТЕЛЬНАЯ ШКОЛА ИМЕНИ ГЕРОЯ  СОЦИАЛИСТИЧЕСКОГО ТРУДА Н.Ф. ЗЫБАНОВА С. БЕРЕЗНЯКИ МУНИЦИПАЛЬНОГО РАЙОНА КИНЕЛЬ-ЧЕРКАССКИЙ САМАРСКОЙ ОБЛАСТИ</t>
  </si>
  <si>
    <t>6372019845</t>
  </si>
  <si>
    <t>ГОСУДАРСТВЕННОЕ БЮДЖЕТНОЕ ОБЩЕОБРАЗОВАТЕЛЬНОЕ УЧРЕЖДЕНИЕ САМАРСКОЙ ОБЛАСТИ СРЕДНЯЯ ОБЩЕОБРАЗОВАТЕЛЬНАЯ ШКОЛА №2 "ОБРАЗОВАТЕЛЬНЫЙ ЦЕНТР" С.КИНЕЛЬ-ЧЕРКАССЫ МУНИЦИПАЛЬНОГО РАЙОНА КИНЕЛЬ-ЧЕРКАССКИЙ САМАРСКОЙ ОБЛАСТИ</t>
  </si>
  <si>
    <t>6372019852</t>
  </si>
  <si>
    <t>ГОСУДАРСТВЕННОЕ БЮДЖЕТНОЕ ОБЩЕОБРАЗОВАТЕЛЬНОЕ УЧРЕЖДЕНИЕ САМАРСКОЙ ОБЛАСТИ СРЕДНЯЯ ОБЩЕОБРАЗОВАТЕЛЬНАЯ ШКОЛА №1 "ОБРАЗОВАТЕЛЬНЫЙ ЦЕНТР" С.КИНЕЛЬ-ЧЕРКАССЫ ИМ. ГЕРОЯ СОВЕТСКОГО СОЮЗА ЕЛИСОВА ПАВЛА АЛЕКСАНДРОВИЧА МУНИЦИПАЛЬНОГО РАЙОНА КИНЕЛЬ-ЧЕРКАССКИЙ САМАРСКОЙ ОБЛАСТИ</t>
  </si>
  <si>
    <t>6372019860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</si>
  <si>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М.П. КРЫГИНА С. КАБАНОВКА МУНИЦИПАЛЬНОГО РАЙОНА КИНЕЛЬ-ЧЕРКАССКИЙ САМАРСКОЙ ОБЛАСТИ</t>
  </si>
  <si>
    <t>6372019877</t>
  </si>
  <si>
    <t>ГОСУДАРСТВЕННОЕ БЮДЖЕТНОЕ ОБЩЕОБРАЗОВАТЕЛЬНОЕ УЧРЕЖДЕНИЕ САМАРСКОЙ ОБЛАСТИ ОСНОВНАЯ ОБЩЕОБРАЗОВАТЕЛЬНАЯ ШКОЛА ИМЕНИ ЗАСЛУЖЕННОГО УЧИТЕЛЯ ШКОЛЫ РСФСР Н.Ф.ШУБИНА С. КРАСНАЯ ГОРКА МУНИЦИПАЛЬНОГО РАЙОНА КИНЕЛЬ-ЧЕРКАССКИЙ САМАРСКОЙ ОБЛАСТИ</t>
  </si>
  <si>
    <t>6372019884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</si>
  <si>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АЛЕКСАНДРОВКА МУНИЦИПАЛЬНОГО РАЙОНА КИНЕЛЬ-ЧЕРКАССКИЙ САМАРСКОЙ ОБЛАСТИ</t>
  </si>
  <si>
    <t>6372019891</t>
  </si>
  <si>
    <t>ГОСУДАРСТВЕННОЕ БЮДЖЕТНОЕ ОБЩЕОБРАЗОВАТЕЛЬНОЕ УЧРЕЖДЕНИЕ САМАРСКОЙ ОБЛАСТИ ОСНОВНАЯ ОБЩЕОБРАЗОВАТЕЛЬНАЯ ШКОЛА С. ВОЛЬНАЯ СОЛЯНКА МУНИЦИПАЛЬНОГО РАЙОНА КИНЕЛЬ-ЧЕРКАССКИЙ САМАРСКОЙ ОБЛАСТИ</t>
  </si>
  <si>
    <t>6372019901</t>
  </si>
  <si>
    <t>ГОСУДАРСТВЕННОЕ БЮДЖЕТНОЕ ОБЩЕОБРАЗОВАТЕЛЬНОЕ УЧРЕЖДЕНИЕ САМАРСКОЙ ОБЛАСТИ СРЕДНЯЯ ОБЩЕОБРАЗОВАТЕЛЬНАЯ ШКОЛА № 10 "ОБРАЗОВАТЕЛЬНЫЙ ЦЕНТР ЛИК" ГОРОДСКОГО ОКРУГА ОТРАДНЫЙ САМАРСКОЙ ОБЛАСТИ</t>
  </si>
  <si>
    <t>6372019919</t>
  </si>
  <si>
    <t>ГОСУДАРСТВЕННОЕ БЮДЖЕТНОЕ ОБЩЕОБРАЗОВАТЕЛЬНОЕ УЧРЕЖДЕНИЕ САМАРСКОЙ ОБЛАСТИ ОСНОВНАЯ ОБЩЕОБРАЗОВАТЕЛЬНАЯ ШКОЛА С. МУХАНОВО МУНИЦИПАЛЬНОГО РАЙОНА КИНЕЛЬ-ЧЕРКАССКИЙ САМАРСКОЙ ОБЛАСТИ</t>
  </si>
  <si>
    <t>6372019926</t>
  </si>
  <si>
    <t>ГОСУДАРСТВЕННОЕ БЮДЖЕТНОЕ ОБЩЕОБРАЗОВАТЕЛЬНОЕ УЧРЕЖДЕНИЕ САМАРСКОЙ ОБЛАСТИ ОСНОВНАЯ ОБЩЕОБРАЗОВАТЕЛЬНАЯ ШКОЛА № 4 ГОРОДСКОГО ОКРУГА ОТРАДНЫЙ САМАРСКОЙ ОБЛАСТИ</t>
  </si>
  <si>
    <t>6372019933</t>
  </si>
  <si>
    <t>ГОСУДАРСТВЕННОЕ БЮДЖЕТНОЕ ОБЩЕОБРАЗОВАТЕЛЬНОЕ УЧРЕЖДЕНИЕ САМАРСКОЙ ОБЛАСТИ ОСНОВНАЯ ОБЩЕОБРАЗОВАТЕЛЬНАЯ ШКОЛА ПОС. ПОДГОРНЫЙ МУНИЦИПАЛЬНОГО РАЙОНА КИНЕЛЬ-ЧЕРКАССКИЙ САМАРСКОЙ ОБЛАСТИ</t>
  </si>
  <si>
    <t>6372019940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</si>
  <si>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КРОТОВКА МУНИЦИПАЛЬНОГО РАЙОНА КИНЕЛЬ-ЧЕРКАССКИЙ САМАРСКОЙ ОБЛАСТИ</t>
  </si>
  <si>
    <t>6372019965</t>
  </si>
  <si>
    <t>ГОСУДАРСТВЕННОЕ БЮДЖЕТНОЕ ОБЩЕОБРАЗОВАТЕЛЬНОЕ УЧРЕЖДЕНИЕ САМАРСКОЙ ОБЛАСТИ ОСНОВНАЯ ОБЩЕОБРАЗОВАТЕЛЬНАЯ ШКОЛА С.СЕМЁНОВКА МУНИЦИПАЛЬНОГО РАЙОНА КИНЕЛЬ-ЧЕРКАССКИЙ САМАРСКОЙ ОБЛАСТИ</t>
  </si>
  <si>
    <t>6372019972</t>
  </si>
  <si>
    <t>ГОСУДАРСТВЕННОЕ БЮДЖЕТНОЕ ОБЩЕОБРАЗОВАТЕЛЬНОЕ УЧРЕЖДЕНИЕ САМАРСКОЙ ОБЛАСТИ ОСНОВНАЯ ОБЩЕОБРАЗОВАТЕЛЬНАЯ ШКОЛА ИМЕНИ ВОИНА-ИНТЕРНАЦИОНАЛИСТА С.Н.ЛЕВЧИШИНА  С.ЧЁРНОВКА МУНИЦИПАЛЬНОГО РАЙОНА КИНЕЛЬ-ЧЕРКАССКИЙ САМАРСКОЙ ОБЛАСТИ</t>
  </si>
  <si>
    <t>6372019980</t>
  </si>
  <si>
    <t>ГОСУДАРСТВЕННОЕ КАЗЕННОЕ УЧРЕЖДЕНИЕ САМАРСКОЙ ОБЛАСТИ "ГЛАВНОЕ УПРАВЛЕНИЕ СОЦИАЛЬНОЙ ЗАЩИТЫ НАСЕЛЕНИЯ СЕВЕРО-ВОСТОЧНОГО ОКРУГА"</t>
  </si>
  <si>
    <t>6372023288</t>
  </si>
  <si>
    <t>ГОСУДАРСТВЕННОЕ КАЗЕННОЕ УЧРЕЖДЕНИЕ САМАРСКОЙ ОБЛАСТИ "ГЛАВНОЕ УПРАВЛЕНИЕ СОЦИАЛЬНОЙ ЗАЩИТЫ НАСЕЛЕНИЯ ВОСТОЧНОГО ОКРУГА"</t>
  </si>
  <si>
    <t>6372023295</t>
  </si>
  <si>
    <t>ГОСУДАРСТВЕННОЕ КАЗЕННОЕ УЧРЕЖДЕНИЕ САМАРСКОЙ ОБЛАСТИ "КОМПЛЕКСНЫЙ ЦЕНТР СОЦИАЛЬНОГО ОБСЛУЖИВАНИЯ НАСЕЛЕНИЯ СЕВЕРО-ВОСТОЧНОГО ОКРУГА"</t>
  </si>
  <si>
    <t>6372023305</t>
  </si>
  <si>
    <t>ГОСУДАРСТВЕННОЕ КАЗЕННОЕ УЧРЕЖДЕНИЕ САМАРСКОЙ ОБЛАСТИ "ЦЕНТР ЗАНЯТОСТИ НАСЕЛЕНИЯ МУНИЦИПАЛЬНОГО РАЙОНА КЛЯВЛИНСКИЙ"</t>
  </si>
  <si>
    <t>6373000269</t>
  </si>
  <si>
    <t>ГОСУДАРСТВЕННОЕ БЮДЖЕТНОЕ УЧРЕЖДЕНИЕ ЗДРАВООХРАНЕНИЯ САМАРСКОЙ ОБЛАСТИ "КЛЯВЛИНСКАЯ ЦЕНТРАЛЬНАЯ РАЙОННАЯ БОЛЬНИЦА"</t>
  </si>
  <si>
    <t>6373000830</t>
  </si>
  <si>
    <t>ГОСУДАРСТВЕННОЕ БЮДЖЕТНОЕ УЧРЕЖДЕНИЕ САМАРСКОЙ ОБЛАСТИ "КЛЯВЛИНСКИЙ ПАНСИОНАТ ДЛЯ ВЕТЕРАНОВ ТРУДА (ДОМ-ИНТЕРНАТ ДЛЯ ПРЕСТАРЕЛЫХ И ИНВАЛИДОВ)"</t>
  </si>
  <si>
    <t>6373002107</t>
  </si>
  <si>
    <t>ГОСУДАРСТВЕННОЕ БЮДЖЕТНОЕ УЧРЕЖДЕНИЕ ЗДРАВООХРАНЕНИЯ САМАРСКОЙ ОБЛАСТИ "КОШКИНСКАЯ ЦЕНТРАЛЬНАЯ РАЙОННАЯ БОЛЬНИЦА"</t>
  </si>
  <si>
    <t>6374000053</t>
  </si>
  <si>
    <t>ГОСУДАРСТВЕННОЕ БЮДЖЕТНОЕ ПРОФЕССИОНАЛЬНОЕ ОБРАЗОВАТЕЛЬНОЕ УЧРЕЖДЕНИЕ САМАРСКОЙ ОБЛАСТИ "ГУБЕРНСКИЙ ТЕХНИКУМ М.Р. КОШКИНСКИЙ"</t>
  </si>
  <si>
    <t>6374004153</t>
  </si>
  <si>
    <t>ГОСУДАРСТВЕННОЕ БЮДЖЕТНОЕ УЧРЕЖДЕНИЕ САМАРСКОЙ ОБЛАСТИ "КОШКИНСКИЙ ПАНСИОНАТ ДЛЯ ВЕТЕРАНОВ ТРУДА (ДОМ-ИНТЕРНАТ ДЛЯ ПРЕСТАРЕЛЫХ И ИНВАЛИДОВ)"</t>
  </si>
  <si>
    <t>6374004700</t>
  </si>
  <si>
    <t>ГОСУДАРСТВЕННОЕ КАЗЕННОЕ УЧРЕЖДЕНИЕ САМАРСКОЙ ОБЛАСТИ "ЦЕНТР ЗАНЯТОСТИ НАСЕЛЕНИЯ МУНИЦИПАЛЬНОГО РАЙОНА КОШКИНСКИЙ"</t>
  </si>
  <si>
    <t>6374005943</t>
  </si>
  <si>
    <t>ГОСУДАРСТВЕННОЕ КАЗЕННОЕ УЧРЕЖДЕНИЕ САМАРСКОЙ ОБЛАСТИ  "ЦЕНТР ЗАНЯТОСТИ НАСЕЛЕНИЯ МУНИЦИПАЛЬНОГО РАЙОНА КРАСНОАРМЕЙСКИЙ"</t>
  </si>
  <si>
    <t>6375000049</t>
  </si>
  <si>
    <t>ГОСУДАРСТВЕННОЕ БЮДЖЕТНОЕ ПРОФЕССИОНАЛЬНОЕ ОБРАЗОВАТЕЛЬНОЕ УЧРЕЖДЕНИЕ САМАРСКОЙ ОБЛАСТИ "КРАСНОАРМЕЙСКОЕ ПРОФЕССИОНАЛЬНОЕ УЧИЛИЩЕ"</t>
  </si>
  <si>
    <t>6375000070</t>
  </si>
  <si>
    <t>ГОСУДАРСТВЕННОЕ БЮДЖЕТНОЕ УЧРЕЖДЕНИЕ САМАРСКОЙ ОБЛАСТИ "КРАСНОАРМЕЙСКИЙ СПЕЦИАЛЬНЫЙ ПАНСИОНАТ (СПЕЦИАЛЬНЫЙ ДОМ-ИНТЕРНАТ ДЛЯ ПРЕСТАРЕЛЫХ И ИНВАЛИДОВ)"</t>
  </si>
  <si>
    <t>6375000088</t>
  </si>
  <si>
    <t>ГОСУДАРСТВЕННОЕ БЮДЖЕТНОЕ ОБЩЕОБРАЗОВАТЕЛЬНОЕ УЧРЕЖДЕНИЕ САМАРСКОЙ ОБЛАСТИ СРЕДНЯЯ ОБЩЕОБРАЗОВАТЕЛЬНАЯ ШКОЛА №2 "ОБРАЗОВАТЕЛЬНЫЙ ЦЕНТР" ИМЕНИ ГЕРОЯ СОВЕТСКОГО СОЮЗА И.Т. КРАСНОВА С.БОЛЬШАЯ ГЛУШИЦА МУНИЦИПАЛЬНОГО РАЙОНА БОЛЬШЕГЛУШИЦКИЙ САМАРСКОЙ ОБЛАСТИ</t>
  </si>
  <si>
    <t>6375000497</t>
  </si>
  <si>
    <t>ГОСУДАРСТВЕННОЕ БЮДЖЕТНОЕ ОБЩЕОБРАЗОВАТЕЛЬНОЕ УЧРЕЖДЕНИЕ САМАРСКОЙ ОБЛАСТИ ОСНОВНАЯ ОБЩЕОБРАЗОВАТЕЛЬНАЯ ШКОЛА С. НОВОПАВЛОВКА МУНИЦИПАЛЬНОГО РАЙОНА БОЛЬШЕГЛУШИЦКИЙ САМАРСКОЙ ОБЛАСТИ</t>
  </si>
  <si>
    <t>6375000507</t>
  </si>
  <si>
    <t>ГОСУДАРСТВЕННОЕ БЮДЖЕТНОЕ ОБЩЕОБРАЗОВАТЕЛЬНОЕ УЧРЕЖДЕНИЕ САМАРСКОЙ ОБЛАСТИ СРЕДНЯЯ ОБЩЕОБРАЗОВАТЕЛЬНАЯ ШКОЛА №1 "ОБРАЗОВАТЕЛЬНЫЙ ЦЕНТР" ИМЕНИ ГЕРОЯ СОВЕТСКОГО СОЮЗА В.И. ФОКИНА С.БОЛЬШАЯ ГЛУШИЦА МУНИЦИПАЛЬНОГО РАЙОНА БОЛЬШЕГЛУШИЦКИЙ САМАРСКОЙ ОБЛАСТИ</t>
  </si>
  <si>
    <t>6375000514</t>
  </si>
  <si>
    <t>ГОСУДАРСТВЕННОЕ БЮДЖЕТНОЕ ОБЩЕОБРАЗОВАТЕЛЬНОЕ УЧРЕЖДЕНИЕ САМАРСКОЙ ОБЛАСТИ ОСНОВНАЯ ОБЩЕОБРАЗОВАТЕЛЬНАЯ ШКОЛА С. МОКША МУНИЦИПАЛЬНОГО РАЙОНА БОЛЬШЕГЛУШИЦКИЙ САМАРСКОЙ ОБЛАСТИ</t>
  </si>
  <si>
    <t>6375000521</t>
  </si>
  <si>
    <t>ГОСУДАРСТВЕННОЕ БЮДЖЕТНОЕ ОБЩЕОБРАЗОВАТЕЛЬНОЕ УЧРЕЖДЕНИЕ САМАРСКОЙ ОБЛАСТИ ОСНОВНАЯ ОБЩЕОБРАЗОВАТЕЛЬНАЯ ШКОЛА С. ТАМБОВКА МУНИЦИПАЛЬНОГО РАЙОНА БОЛЬШЕГЛУШИЦКИЙ САМАРСКОЙ ОБЛАСТИ</t>
  </si>
  <si>
    <t>6375000539</t>
  </si>
  <si>
    <t>ГОСУДАРСТВЕННОЕ БЮДЖЕТНОЕ ОБЩЕОБРАЗОВАТЕЛЬНОЕ УЧРЕЖДЕНИЕ САМАРСКОЙ ОБЛАСТИ ОСНОВНАЯ ОБЩЕОБРАЗОВАТЕЛЬНАЯ ШКОЛА С. МАЛАЯ ГЛУШИЦА МУНИЦИПАЛЬНОГО РАЙОНА БОЛЬШЕГЛУШИЦКИЙ САМАРСКОЙ ОБЛАСТИ</t>
  </si>
  <si>
    <t>6375000546</t>
  </si>
  <si>
    <t>ГОСУДАРСТВЕННОЕ БЮДЖЕТНОЕ ОБЩЕОБРАЗОВАТЕЛЬНОЕ УЧРЕЖДЕНИЕ САМАРСКОЙ ОБЛАСТИ СРЕДНЯЯ ОБЩЕОБРАЗОВАТЕЛЬНАЯ ШКОЛА С. КОНСТАНТИНОВКА МУНИЦИПАЛЬНОГО РАЙОНА БОЛЬШЕГЛУШИЦКИЙ САМАРСКОЙ ОБЛАСТИ</t>
  </si>
  <si>
    <t>6375000553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</si>
  <si>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АЛЕКСАНДРОВКА МУНИЦИПАЛЬНОГО РАЙОНА БОЛЬШЕГЛУШИЦКИЙ САМАРСКОЙ ОБЛАСТИ</t>
  </si>
  <si>
    <t>6375000560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</si>
  <si>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ИМ.Н.И.НЕПРЯХИНА ПОС.ЮЖНЫЙ МУНИЦИПАЛЬНОГО РАЙОНА БОЛЬШЕГЛУШИЦКИЙ САМАРСКОЙ ОБЛАСТИ</t>
  </si>
  <si>
    <t>6375000578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</si>
  <si>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ИМ.А.И.ЧАРКИНА ПОС.ФРУНЗЕНСКИЙ МУНИЦИПАЛЬНОГО РАЙОНА БОЛЬШЕГЛУШИЦКИЙ САМАРСКОЙ ОБЛАСТИ</t>
  </si>
  <si>
    <t>6375000585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</si>
  <si>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С.С.ЗАРУДНЕВА С.АВГУСТОВКА МУНИЦИПАЛЬНОГО РАЙОНА БОЛЬШЕЧЕРНИГОВСКИЙ САМАРСКОЙ ОБЛАСТИ</t>
  </si>
  <si>
    <t>6375000592</t>
  </si>
  <si>
    <t>ГОСУДАРСТВЕННОЕ БЮДЖЕТНОЕ ОБЩЕОБРАЗОВАТЕЛЬНОЕ УЧРЕЖДЕНИЕ САМАРСКОЙ ОБЛАСТИ ОСНОВНАЯ ОБЩЕОБРАЗОВАТЕЛЬНАЯ ШКОЛА С. НОВЫЙ КАМЕЛИК МУНИЦИПАЛЬНОГО РАЙОНА БОЛЬШЕЧЕРНИГОВСКИЙ САМАРСКОЙ ОБЛАСТИ</t>
  </si>
  <si>
    <t>6375000602</t>
  </si>
  <si>
    <t>ГОСУДАРСТВЕННОЕ БЮДЖЕТНОЕ ОБЩЕОБРАЗОВАТЕЛЬНОЕ УЧРЕЖДЕНИЕ САМАРСКОЙ ОБЛАСТИ СРЕДНЯЯ ОБЩЕОБРАЗОВАТЕЛЬНАЯ ШКОЛА ИМЕНИ А.А. КАРГИНА ПОС. КРАСНООКТЯБРЬСКИЙ МУНИЦИПАЛЬНОГО РАЙОНА БОЛЬШЕЧЕРНИГОВСКИЙ САМАРСКОЙ ОБЛАСТИ</t>
  </si>
  <si>
    <t>6375000610</t>
  </si>
  <si>
    <t>ГОСУДАРСТВЕННОЕ БЮДЖЕТНОЕ ОБЩЕОБРАЗОВАТЕЛЬНОЕ УЧРЕЖДЕНИЕ САМАРСКОЙ ОБЛАСТИ ОСНОВНАЯ ОБЩЕОБРАЗОВАТЕЛЬНАЯ ШКОЛА ПОС. АВЕРЬЯНОВСКИЙ МУНИЦИПАЛЬНОГО РАЙОНА БОЛЬШЕЧЕРНИГОВСКИЙ САМАРСКОЙ ОБЛАСТИ</t>
  </si>
  <si>
    <t>6375000627</t>
  </si>
  <si>
    <t>ГОСУДАРСТВЕННОЕ БЮДЖЕТНОЕ ОБЩЕОБРАЗОВАТЕЛЬНОЕ УЧРЕЖДЕНИЕ САМАРСКОЙ ОБЛАСТИ СРЕДНЯЯ ОБЩЕОБРАЗОВАТЕЛЬНАЯ ШКОЛА №1 ИМЕНИ ГЕРОЯ СОВЕТСКОГО СОЮЗА И.М.КУЗНЕЦОВА С.БОЛЬШАЯ ЧЕРНИГОВКА МУНИЦИПАЛЬНОГО РАЙОНА БОЛЬШЕЧЕРНИГОВСКИЙ САМАРСКОЙ ОБЛАСТИ</t>
  </si>
  <si>
    <t>6375000634</t>
  </si>
  <si>
    <t>ГОСУДАРСТВЕННОЕ БЮДЖЕТНОЕ ОБЩЕОБРАЗОВАТЕЛЬНОЕ УЧРЕЖДЕНИЕ САМАРСКОЙ ОБЛАСТИ ОСНОВНАЯ ОБЩЕОБРАЗОВАТЕЛЬНАЯ ШКОЛА ИМЕНИ РАШИТА НИГМАТИ ПОС. ИРГИЗСКИЙ МУНИЦИПАЛЬНОГО РАЙОНА БОЛЬШЕЧЕРНИГОВСКИЙ САМАРСКОЙ ОБЛАСТИ</t>
  </si>
  <si>
    <t>6375000641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</si>
  <si>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С.Ф.ЗИНЧЕНКО ПОС. ГЛУШИЦКИЙ МУНИЦИПАЛЬНОГО РАЙОНА БОЛЬШЕЧЕРНИГОВСКИЙ САМАРСКОЙ ОБЛАСТИ</t>
  </si>
  <si>
    <t>6375000659</t>
  </si>
  <si>
    <t>ГОСУДАРСТВЕННОЕ БЮДЖЕТНОЕ ОБЩЕОБРАЗОВАТЕЛЬНОЕ УЧРЕЖДЕНИЕ САМАРСКОЙ ОБЛАСТИ ОСНОВНАЯ ОБЩЕОБРАЗОВАТЕЛЬНАЯ ШКОЛА ПОС. ШУМОВСКИЙ МУНИЦИПАЛЬНОГО РАЙОНА БОЛЬШЕЧЕРНИГОВСКИЙ САМАРСКОЙ ОБЛАСТИ</t>
  </si>
  <si>
    <t>6375000666</t>
  </si>
  <si>
    <t>ГОСУДАРСТВЕННОЕ БЮДЖЕТНОЕ ОБЩЕОБРАЗОВАТЕЛЬНОЕ УЧРЕЖДЕНИЕ САМАРСКОЙ ОБЛАСТИ ОСНОВНАЯ ОБЩЕОБРАЗОВАТЕЛЬНАЯ ШКОЛА ПОС. ПЕНЗЕНО МУНИЦИПАЛЬНОГО РАЙОНА БОЛЬШЕЧЕРНИГОВСКИЙ САМАРСКОЙ ОБЛАСТИ</t>
  </si>
  <si>
    <t>6375000673</t>
  </si>
  <si>
    <t>ГОСУДАРСТВЕННОЕ БЮДЖЕТНОЕ ОБЩЕОБРАЗОВАТЕЛЬНОЕ УЧРЕЖДЕНИЕ САМАРСКОЙ ОБЛАСТИ СРЕДНЯЯ ОБЩЕОБРАЗОВАТЕЛЬНАЯ ШКОЛА ПОС. ВОСТОЧНЫЙ МУНИЦИПАЛЬНОГО РАЙОНА БОЛЬШЕЧЕРНИГОВСКИЙ САМАРСКОЙ ОБЛАСТИ</t>
  </si>
  <si>
    <t>6375000680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</si>
  <si>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ВОИНА-ИНТЕРНАЦИОНАЛИСТА Н.В.РОДИВИЛОВА С.УКРАИНКА МУНИЦИПАЛЬНОГО РАЙОНА БОЛЬШЕЧЕРНИГОВСКИЙ САМАРСКОЙ ОБЛАСТИ</t>
  </si>
  <si>
    <t>6375000708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</si>
  <si>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ПОС. ПОЛЯКОВ МУНИЦИПАЛЬНОГО РАЙОНА БОЛЬШЕЧЕРНИГОВСКИЙ САМАРСКОЙ ОБЛАСТИ</t>
  </si>
  <si>
    <t>6375000715</t>
  </si>
  <si>
    <t>ГОСУДАРСТВЕННОЕ БЮДЖЕТНОЕ ОБЩЕОБРАЗОВАТЕЛЬНОЕ УЧРЕЖДЕНИЕ САМАРСКОЙ ОБЛАСТИ СРЕДНЯЯ ОБЩЕОБРАЗОВАТЕЛЬНАЯ ШКОЛА №2 "ОБРАЗОВАТЕЛЬНЫЙ ЦЕНТР" ИМЕНИ ВЕТЕРАНА ВЕЛИКОЙ ОТЕЧЕСТВЕННОЙ ВОЙНЫ Г.  А. СМОЛЯКОВА С. БОЛЬШАЯ ЧЕРНИГОВКА МУНИЦИПАЛЬНОГО РАЙОНА БОЛЬШЕЧЕРНИГОВСКИЙ САМАРСКОЙ ОБЛАСТИ</t>
  </si>
  <si>
    <t>6375000722</t>
  </si>
  <si>
    <t>ГОСУДАРСТВЕННОЕ БЮДЖЕТНОЕ ОБЩЕОБРАЗОВАТЕЛЬНОЕ УЧРЕЖДЕНИЕ САМАРСКОЙ ОБЛАСТИ ОСНОВНАЯ ОБЩЕОБРАЗОВАТЕЛЬНАЯ ШКОЛА С. ТЯГЛОЕ ОЗЕРО МУНИЦИПАЛЬНОГО РАЙОНА ПЕСТРАВСКИЙ САМАРСКОЙ ОБЛАСТИ</t>
  </si>
  <si>
    <t>6375000747</t>
  </si>
  <si>
    <t>ГОСУДАРСТВЕННОЕ БЮДЖЕТНОЕ  ОБЩЕОБРАЗОВАТЕЛЬНОЕ УЧРЕЖДЕНИЕ САМАРСКОЙ ОБЛАСТИ СРЕДНЯЯ ОБЩЕОБРАЗОВАТЕЛЬНАЯ ШКОЛА ПОС. КИРОВСКИЙ МУНИЦИПАЛЬНОГО РАЙОНА КРАСНОАРМЕЙСКИЙ САМАРСКОЙ ОБЛАСТИ</t>
  </si>
  <si>
    <t>6375000754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</si>
  <si>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И. И. ГРАНКИНА С. МИХАЙЛО-ОВСЯНКА МУНИЦИПАЛЬНОГО РАЙОНА ПЕСТРАВСКИЙ САМАРСКОЙ ОБЛАСТИ</t>
  </si>
  <si>
    <t>6375000779</t>
  </si>
  <si>
    <t>ГОСУДАРСТВЕННОЕ БЮДЖЕТНОЕ ОБЩЕОБРАЗОВАТЕЛЬНОЕ УЧРЕЖДЕНИЕ САМАРСКОЙ ОБЛАСТИ СРЕДНЯЯ ОБЩЕОБРАЗОВАТЕЛЬНАЯ ШКОЛА С. ПАДОВКА МУНИЦИПАЛЬНОГО РАЙОНА ПЕСТРАВСКИЙ САМАРСКОЙ ОБЛАСТИ</t>
  </si>
  <si>
    <t>6375000786</t>
  </si>
  <si>
    <t>ГОСУДАРСТВЕННОЕ БЮДЖЕТНОЕ ОБЩЕОБРАЗОВАТЕЛЬНОЕ УЧРЕЖДЕНИЕ САМАРСКОЙ ОБЛАСТИ СРЕДНЯЯ ОБЩЕОБРАЗОВАТЕЛЬНАЯ ШКОЛА С. КРИВОЛУЧЬЕ-ИВАНОВКА МУНИЦИПАЛЬНОГО РАЙОНА КРАСНОАРМЕЙСКИЙ САМАРСКОЙ ОБЛАСТИ</t>
  </si>
  <si>
    <t>6375000793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</si>
  <si>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И.Е. БОЛЕСОВА ПОС.АЛЕКСЕЕВСКИЙ МУНИЦИПАЛЬНОГО РАЙОНА КРАСНОАРМЕЙСКИЙ САМАРСКОЙ ОБЛАСТИ</t>
  </si>
  <si>
    <t>6375000803</t>
  </si>
  <si>
    <t>ГОСУДАРСТВЕННОЕ БЮДЖЕТНОЕ ОБЩЕОБРАЗОВАТЕЛЬНОЕ УЧРЕЖДЕНИЕ САМАРСКОЙ ОБЛАСТИ СРЕДНЯЯ ОБЩЕОБРАЗОВАТЕЛЬНАЯ ШКОЛА С. МОСТЫ МУНИЦИПАЛЬНОГО РАЙОНА ПЕСТРАВСКИЙ САМАРСКОЙ ОБЛАСТИ</t>
  </si>
  <si>
    <t>6375000810</t>
  </si>
  <si>
    <t>ГОСУДАРСТВЕННОЕ БЮДЖЕТНОЕ ОБЩЕОБРАЗОВАТЕЛЬНОЕ УЧРЕЖДЕНИЕ САМАРСКОЙ ОБЛАСТИ СРЕДНЯЯ ОБЩЕОБРАЗОВАТЕЛЬНАЯ ШКОЛА С. КРАСНОАРМЕЙСКОЕ МУНИЦИПАЛЬНОГО РАЙОНА КРАСНОАРМЕЙСКИЙ САМАРСКОЙ ОБЛАСТИ</t>
  </si>
  <si>
    <t>6375000828</t>
  </si>
  <si>
    <t>ГОСУДАРСТВЕННОЕ БЮДЖЕТНОЕ ОБЩЕОБРАЗОВАТЕЛЬНОЕ УЧРЕЖДЕНИЕ САМАРСКОЙ ОБЛАСТИ ОСНОВНАЯ ОБЩЕОБРАЗОВАТЕЛЬНАЯ ШКОЛА ПОС. ГРАЖДАНСКИЙ МУНИЦИПАЛЬНОГО РАЙОНА КРАСНОАРМЕЙСКИЙ САМАРСКОЙ ОБЛАСТИ</t>
  </si>
  <si>
    <t>6375000835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</si>
  <si>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А.М.ВЬЮШКОВА С. АНДРОСОВКА МУНИЦИПАЛЬНОГО РАЙОНА КРАСНОАРМЕЙСКИЙ САМАРСКОЙ ОБЛАСТИ</t>
  </si>
  <si>
    <t>6375000842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</si>
  <si>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И.М.ПЕНЬКОВА С. МАРЬЕВКА МУНИЦИПАЛЬНОГО РАЙОНА ПЕСТРАВСКИЙ САМАРСКОЙ ОБЛАСТИ</t>
  </si>
  <si>
    <t>6375000867</t>
  </si>
  <si>
    <t>ГОСУДАРСТВЕННОЕ БЮДЖЕТНОЕ ОБЩЕОБРАЗОВАТЕЛЬНОЕ УЧРЕЖДЕНИЕ САМАРСКОЙ ОБЛАСТИ СРЕДНЯЯ ОБЩЕОБРАЗОВАТЕЛЬНАЯ ШКОЛА С. ТЕПЛОВКА МУНИЦИПАЛЬНОГО РАЙОНА ПЕСТРАВСКИЙ САМАРСКОЙ ОБЛАСТИ</t>
  </si>
  <si>
    <t>6375000874</t>
  </si>
  <si>
    <t>ГОСУДАРСТВЕННОЕ БЮДЖЕТНОЕ ОБЩЕОБРАЗОВАТЕЛЬНОЕ УЧРЕЖДЕНИЕ САМАРСКОЙ ОБЛАСТИ СРЕДНЯЯ ОБЩЕОБРАЗОВАТЕЛЬНАЯ ШКОЛА С. МАЙСКОЕ МУНИЦИПАЛЬНОГО РАЙОНА ПЕСТРАВСКИЙ САМАРСКОЙ ОБЛАСТИ</t>
  </si>
  <si>
    <t>6375000881</t>
  </si>
  <si>
    <t>ГОСУДАРСТВЕННОЕ БЮДЖЕТНОЕ ОБЩЕОБРАЗОВАТЕЛЬНОЕ УЧРЕЖДЕНИЕ САМАРСКОЙ ОБЛАСТИ СРЕДНЯЯ ОБЩЕОБРАЗОВАТЕЛЬНАЯ ШКОЛА С. ПЕСТРАВКА МУНИЦИПАЛЬНОГО РАЙОНА ПЕСТРАВСКИЙ САМАРСКОЙ ОБЛАСТИ</t>
  </si>
  <si>
    <t>6375000899</t>
  </si>
  <si>
    <t>ГОСУДАРСТВЕННОЕ БЮДЖЕТНОЕ ОБЩЕОБРАЗОВАТЕЛЬНОЕ УЧРЕЖДЕНИЕ САМАРСКОЙ ОБЛАСТИ ОСНОВНАЯ ОБЩЕОБРАЗОВАТЕЛЬНАЯ ШКОЛА С. ВЫСОКОЕ МУНИЦИПАЛЬНОГО РАЙОНА ПЕСТРАВСКИЙ САМАРСКОЙ ОБЛАСТИ</t>
  </si>
  <si>
    <t>6375000909</t>
  </si>
  <si>
    <t>ГОСУДАРСТВЕННОЕ БЮДЖЕТНОЕ ОБЩЕОБРАЗОВАТЕЛЬНОЕ УЧРЕЖДЕНИЕ САМАРСКОЙ ОБЛАСТИ НАЧАЛЬНАЯ ШКОЛА С. КРАСНОАРМЕЙСКОЕ МУНИЦИПАЛЬНОГО РАЙОНА КРАСНОАРМЕЙСКИЙ САМАРСКОЙ ОБЛАСТИ</t>
  </si>
  <si>
    <t>6375000916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</si>
  <si>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В. П. СЕЛИЩЕВА С. КОЛЫВАНЬ МУНИЦИПАЛЬНОГО РАЙОНА КРАСНОАРМЕЙСКИЙ САМАРСКОЙ ОБЛАСТИ</t>
  </si>
  <si>
    <t>6375000923</t>
  </si>
  <si>
    <t>ГОСУДАРСТВЕННОЕ БЮДЖЕТНОЕ ОБЩЕОБРАЗОВАТЕЛЬНОЕ УЧРЕЖДЕНИЕ САМАРСКОЙ ОБЛАСТИ СРЕДНЯЯ ОБЩЕОБРАЗОВАТЕЛЬНАЯ ШКОЛА ПОС. ЛЕНИНСКИЙ МУНИЦИПАЛЬНОГО РАЙОНА КРАСНОАРМЕЙСКИЙ САМАРСКОЙ ОБЛАСТИ</t>
  </si>
  <si>
    <t>6375000948</t>
  </si>
  <si>
    <t>ГОСУДАРСТВЕННОЕ БЮДЖЕТНОЕ ОБЩЕОБРАЗОВАТЕЛЬНОЕ УЧРЕЖДЕНИЕ САМАРСКОЙ ОБЛАСТИ СРЕДНЯЯ ОБЩЕОБРАЗОВАТЕЛЬНАЯ ШКОЛА ПОС. ЧАПАЕВСКИЙ МУНИЦИПАЛЬНОГО РАЙОНА КРАСНОАРМЕЙСКИЙ САМАРСКОЙ ОБЛАСТИ</t>
  </si>
  <si>
    <t>6375000955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</si>
  <si>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И.И.БУЦЫКОВА С.ВОЛЧАНКА МУНИЦИПАЛЬНОГО РАЙОНА КРАСНОАРМЕЙСКИЙ САМАРСКОЙ ОБЛАСТИ</t>
  </si>
  <si>
    <t>6375000962</t>
  </si>
  <si>
    <t>ГОСУДАРСТВЕННОЕ БЮДЖЕТНОЕ УЧРЕЖДЕНИЕ ЗДРАВООХРАНЕНИЯ САМАРСКОЙ ОБЛАСТИ "КРАСНОАРМЕЙСКАЯ ЦЕНТРАЛЬНАЯ РАЙОННАЯ БОЛЬНИЦА"</t>
  </si>
  <si>
    <t>6375002085</t>
  </si>
  <si>
    <t>ГОСУДАРСТВЕННОЕ БЮДЖЕТНОЕ УЧРЕЖДЕНИЕ ЗДРАВООХРАНЕНИЯ САМАРСКОЙ ОБЛАСТИ "КРАСНОЯРСКАЯ ЦЕНТРАЛЬНАЯ РАЙОННАЯ БОЛЬНИЦА"</t>
  </si>
  <si>
    <t>6376000676</t>
  </si>
  <si>
    <t>ГОСУДАРСТВЕННОЕ БЮДЖЕТНОЕ ПРОФЕССИОНАЛЬНОЕ ОБРАЗОВАТЕЛЬНОЕ УЧРЕЖДЕНИЕ САМАРСКОЙ ОБЛАСТИ "КРАСНОЯРСКИЙ ГОСУДАРСТВЕННЫЙ ТЕХНИКУМ"</t>
  </si>
  <si>
    <t>6376000700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</si>
  <si>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С. СТАРЫЙ БУЯН"</t>
  </si>
  <si>
    <t>6376000884</t>
  </si>
  <si>
    <t>ГОСУДАРСТВЕННОЕ БЮДЖЕТНОЕ УЧРЕЖДЕНИЕ САМАРСКОЙ ОБЛАСТИ "ПОТАПОВСКИЙ ПАНСИОНАТ ДЛЯ ИНВАЛИДОВ (ПСИХОНЕВРОЛОГИЧЕСКИЙ ИНТЕРНАТ )"</t>
  </si>
  <si>
    <t>6376000891</t>
  </si>
  <si>
    <t>ГОСУДАРСТВЕННОЕ КАЗЕННОЕ УЧРЕЖДЕНИЕ САМАРСКОЙ ОБЛАСТИ "КРАСНОЯРСКИЙ СОЦИАЛЬНО-РЕАБИЛИТАЦИОННЫЙ ЦЕНТР ДЛЯ НЕСОВЕРШЕННОЛЕТНИХ "ФЕНИКС"</t>
  </si>
  <si>
    <t>6376010360</t>
  </si>
  <si>
    <t>ГОСУДАРСТВЕННОЕ БЮДЖЕТНОЕ УЧРЕЖДЕНИЕ - ЦЕНТР ПСИХОЛОГО-ПЕДАГОГИЧЕСКОЙ, МЕДИЦИНСКОЙ И СОЦИАЛЬНОЙ ПОМОЩИ "ДОВЕРИЕ" МУНИЦИПАЛЬНОГО РАЙОНА КРАСНОЯРСКИЙ САМАРСКОЙ ОБЛАСТИ</t>
  </si>
  <si>
    <t>6376014654</t>
  </si>
  <si>
    <t>ГОСУДАРСТВЕННОЕ КАЗЕННОЕ УЧРЕЖДЕНИЕ САМАРСКОЙ ОБЛАСТИ "ЦЕНТР ЗАНЯТОСТИ НАСЕЛЕНИЯ МУНИЦИПАЛЬНОГО РАЙОНА КРАСНОЯРСКИЙ"</t>
  </si>
  <si>
    <t>6376015143</t>
  </si>
  <si>
    <t>СЕВЕРО-ЗАПАДНОЕ УПРАВЛЕНИЕ МИНИСТЕРСТВА ОБРАЗОВАНИЯ И НАУКИ САМАРСКОЙ ОБЛАСТИ</t>
  </si>
  <si>
    <t>6376017831</t>
  </si>
  <si>
    <t>ГОСУДАРСТВЕННОЕ БЮДЖЕТНОЕ УЧРЕЖДЕНИЕ ДОПОЛНИТЕЛЬНОГО ПРОФЕССИОНАЛЬНОГО ОБРАЗОВАНИЯ САМАРСКОЙ ОБЛАСТИ "КРАСНОЯРСКИЙ РЕСУРСНЫЙ ЦЕНТР"</t>
  </si>
  <si>
    <t>6376017856</t>
  </si>
  <si>
    <t>ГОСУДАРСТВЕННОЕ БЮДЖЕТНОЕ ОБЩЕОБРАЗОВАТЕЛЬНОЕ УЧРЕЖДЕНИЕ САМАРСКОЙ ОБЛАСТИ ОСНОВНАЯ ОБЩЕОБРАЗОВАТЕЛЬНАЯ ШКОЛА С. КОЛОДИНКА МУНИЦИПАЛЬНОГО РАЙОНА КРАСНОЯРСКИЙ САМАРСКОЙ ОБЛАСТИ</t>
  </si>
  <si>
    <t>6376021771</t>
  </si>
  <si>
    <t>ГОСУДАРСТВЕННОЕ БЮДЖЕТНОЕ ОБЩЕОБРАЗОВАТЕЛЬНОЕ УЧРЕЖДЕНИЕ САМАРСКОЙ ОБЛАСТИ СРЕДНЯЯ ОБЩЕОБРАЗОВАТЕЛЬНАЯ ШКОЛА С. ШИЛАН МУНИЦИПАЛЬНОГО РАЙОНА КРАСНОЯРСКИЙ САМАРСКОЙ ОБЛАСТИ</t>
  </si>
  <si>
    <t>6376021789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</si>
  <si>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ИМ. Е.М. ЗЕЛЕНОВА П.Г.Т. НОВОСЕМЕЙКИНО МУНИЦИПАЛЬНОГО РАЙОНА КРАСНОЯРСКИЙ САМАРСКОЙ ОБЛАСТИ</t>
  </si>
  <si>
    <t>6376021806</t>
  </si>
  <si>
    <t>ГОСУДАРСТВЕННОЕ БЮДЖЕТНОЕ ОБЩЕОБРАЗОВАТЕЛЬНОЕ УЧРЕЖДЕНИЕ САМАРСКОЙ ОБЛАСТИ СРЕДНЯЯ ОБЩЕОБРАЗОВАТЕЛЬНАЯ ШКОЛА С. КРАСНЫЙ ЯР МУНИЦИПАЛЬНОГО РАЙОНА КРАСНОЯРСКИЙ САМАРСКОЙ ОБЛАСТИ</t>
  </si>
  <si>
    <t>6376021813</t>
  </si>
  <si>
    <t>ГОСУДАРСТВЕННОЕ БЮДЖЕТНОЕ ОБЩЕОБРАЗОВАТЕЛЬНОЕ УЧРЕЖДЕНИЕ САМАРСКОЙ ОБЛАСТИ СРЕДНЯЯ ОБЩЕОБРАЗОВАТЕЛЬНАЯ ШКОЛА ПОС. КОНЕЗАВОД МУНИЦИПАЛЬНОГО РАЙОНА КРАСНОЯРСКИЙ САМАРСКОЙ ОБЛАСТИ</t>
  </si>
  <si>
    <t>6376021820</t>
  </si>
  <si>
    <t>ГОСУДАРСТВЕННОЕ БЮДЖЕТНОЕ ОБЩЕОБРАЗОВАТЕЛЬНОЕ УЧРЕЖДЕНИЕ САМАРСКОЙ ОБЛАСТИ СРЕДНЯЯ ОБЩЕОБРАЗОВАТЕЛЬНАЯ ШКОЛА С. ЕКАТЕРИНОВКА МУНИЦИПАЛЬНОГО РАЙОНА КРАСНОЯРСКИЙ САМАРСКОЙ ОБЛАСТИ</t>
  </si>
  <si>
    <t>6376021838</t>
  </si>
  <si>
    <t>ГОСУДАРСТВЕННОЕ БЮДЖЕТНОЕ ОБЩЕОБРАЗОВАТЕЛЬНОЕ УЧРЕЖДЕНИЕ САМАРСКОЙ ОБЛАСТИ СРЕДНЯЯ ОБЩЕОБРАЗОВАТЕЛЬНАЯ ШКОЛА ПОС. КОММУНАРСКИЙ МУНИЦИПАЛЬНОГО РАЙОНА КРАСНОЯРСКИЙ САМАРСКОЙ ОБЛАСТИ</t>
  </si>
  <si>
    <t>6376021845</t>
  </si>
  <si>
    <t>ГОСУДАРСТВЕННОЕ БЮДЖЕТНОЕ ОБЩЕОБРАЗОВАТЕЛЬНОЕ УЧРЕЖДЕНИЕ САМАРСКОЙ ОБЛАСТИ СРЕДНЯЯ ОБЩЕОБРАЗОВАТЕЛЬНАЯ ШКОЛА П.Г.Т. ВОЛЖСКИЙ МУНИЦИПАЛЬНОГО РАЙОНА КРАСНОЯРСКИЙ САМАРСКОЙ ОБЛАСТИ</t>
  </si>
  <si>
    <t>6376021852</t>
  </si>
  <si>
    <t>ГОСУДАРСТВЕННОЕ БЮДЖЕТНОЕ ОБЩЕОБРАЗОВАТЕЛЬНОЕ УЧРЕЖДЕНИЕ САМАРСКОЙ ОБЛАСТИ СРЕДНЯЯ ОБЩЕОБРАЗОВАТЕЛЬНАЯ ШКОЛА С.КРАСНОЕ ПОСЕЛЕНИЕ МУНИЦИПАЛЬНОГО РАЙОНА ЕЛХОВСКИЙ САМАРСКОЙ ОБЛАСТИ</t>
  </si>
  <si>
    <t>6376021860</t>
  </si>
  <si>
    <t>ГОСУДАРСТВЕННОЕ БЮДЖЕТНОЕ ОБЩЕОБРАЗОВАТЕЛЬНОЕ УЧРЕЖДЕНИЕ САМАРСКОЙ ОБЛАСТИ ОСНОВНАЯ ОБЩЕОБРАЗОВАТЕЛЬНАЯ ШКОЛА С.БЕРЁЗОВКА МУНИЦИПАЛЬНОГО РАЙОНА ЕЛХОВСКИЙ САМАРСКОЙ ОБЛАСТИ</t>
  </si>
  <si>
    <t>6376021877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</si>
  <si>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МАТВЕЯ НИКИФОРОВИЧА ЗАВОДСКОГО С.ЕЛХОВКА МУНИЦИПАЛЬНОГО РАЙОНА ЕЛХОВСКИЙ САМАРСКОЙ ОБЛАСТИ</t>
  </si>
  <si>
    <t>6376021884</t>
  </si>
  <si>
    <t>ГОСУДАРСТВЕННОЕ БЮДЖЕТНОЕ ОБЩЕОБРАЗОВАТЕЛЬНОЕ УЧРЕЖДЕНИЕ САМАРСКОЙ ОБЛАСТИ ОСНОВНАЯ ОБЩЕОБРАЗОВАТЕЛЬНАЯ ШКОЛА С. СТАРОСЕМЕЙКИНО МУНИЦИПАЛЬНОГО РАЙОНА КРАСНОЯРСКИЙ САМАРСКОЙ ОБЛАСТИ</t>
  </si>
  <si>
    <t>6376021891</t>
  </si>
  <si>
    <t>ГОСУДАРСТВЕННОЕ БЮДЖЕТНОЕ ОБЩЕОБРАЗОВАТЕЛЬНОЕ УЧРЕЖДЕНИЕ САМАРСКОЙ ОБЛАСТИ ОСНОВНАЯ ОБЩЕОБРАЗОВАТЕЛЬНАЯ ШКОЛА С. СТАРЫЙ БУЯН МУНИЦИПАЛЬНОГО РАЙОНА КРАСНОЯРСКИЙ САМАРСКОЙ ОБЛАСТИ</t>
  </si>
  <si>
    <t>6376021901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</si>
  <si>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ВИКТОРА СТЕПАНОВИЧА ЮДИНА С.НОВЫЙ БУЯН МУНИЦИПАЛЬНОГО РАЙОНА КРАСНОЯРСКИЙ САМАРСКОЙ ОБЛАСТИ</t>
  </si>
  <si>
    <t>6376021919</t>
  </si>
  <si>
    <t>ГОСУДАРСТВЕННОЕ БЮДЖЕТНОЕ ОБЩЕОБРАЗОВАТЕЛЬНОЕ УЧРЕЖДЕНИЕ САМАРСКОЙ ОБЛАСТИ СРЕДНЯЯ ОБЩЕОБРАЗОВАТЕЛЬНАЯ ШКОЛА С. БЕЛОЗЕРКИ МУНИЦИПАЛЬНОГО РАЙОНА КРАСНОЯРСКИЙ САМАРСКОЙ ОБЛАСТИ</t>
  </si>
  <si>
    <t>6376021926</t>
  </si>
  <si>
    <t>ГОСУДАРСТВЕННОЕ БЮДЖЕТНОЕ ОБЩЕОБРАЗОВАТЕЛЬНОЕ УЧРЕЖДЕНИЕ САМАРСКОЙ ОБЛАСТИ ОСНОВНАЯ ОБЩЕОБРАЗОВАТЕЛЬНАЯ ШКОЛА С. КРАСНЫЕ ДОМА МУНИЦИПАЛЬНОГО РАЙОНА ЕЛХОВСКИЙ САМАРСКОЙ ОБЛАСТИ</t>
  </si>
  <si>
    <t>6376021933</t>
  </si>
  <si>
    <t>ГОСУДАРСТВЕННОЕ БЮДЖЕТНОЕ ОБЩЕОБРАЗОВАТЕЛЬНОЕ УЧРЕЖДЕНИЕ САМАРСКОЙ ОБЛАСТИ ОСНОВНАЯ ОБЩЕОБРАЗОВАТЕЛЬНАЯ ШКОЛА С. СУХИЕ АВРАЛИ МУНИЦИПАЛЬНОГО РАЙОНА ЕЛХОВСКИЙ САМАРСКОЙ ОБЛАСТИ</t>
  </si>
  <si>
    <t>6376021940</t>
  </si>
  <si>
    <t>ГОСУДАРСТВЕННОЕ БЮДЖЕТНОЕ ОБЩЕОБРАЗОВАТЕЛЬНОЕ УЧРЕЖДЕНИЕ САМАРСКОЙ ОБЛАСТИ СРЕДНЯЯ ОБЩЕОБРАЗОВАТЕЛЬНАЯ ШКОЛА С. БОЛЬШАЯ КАМЕНКА МУНИЦИПАЛЬНОГО РАЙОНА КРАСНОЯРСКИЙ САМАРСКОЙ ОБЛАСТИ</t>
  </si>
  <si>
    <t>6376021958</t>
  </si>
  <si>
    <t>ГОСУДАРСТВЕННОЕ БЮДЖЕТНОЕ ОБЩЕОБРАЗОВАТЕЛЬНОЕ УЧРЕЖДЕНИЕ САМАРСКОЙ ОБЛАСТИ СРЕДНЯЯ ОБЩЕОБРАЗОВАТЕЛЬНАЯ ШКОЛА П.Г.Т. МИРНЫЙ МУНИЦИПАЛЬНОГО РАЙОНА КРАСНОЯРСКИЙ САМАРСКОЙ ОБЛАСТИ</t>
  </si>
  <si>
    <t>6376021972</t>
  </si>
  <si>
    <t>ГОСУДАРСТВЕННОЕ БЮДЖЕТНОЕ ОБЩЕОБРАЗОВАТЕЛЬНОЕ УЧРЕЖДЕНИЕ САМАРСКОЙ ОБЛАСТИ СРЕДНЯЯ ОБЩЕОБРАЗОВАТЕЛЬНАЯ ШКОЛА С. ХИЛКОВО МУНИЦИПАЛЬНОГО РАЙОНА КРАСНОЯРСКИЙ САМАРСКОЙ ОБЛАСТИ</t>
  </si>
  <si>
    <t>6376021980</t>
  </si>
  <si>
    <t>ГОСУДАРСТВЕННОЕ БЮДЖЕТНОЕ ОБЩЕОБРАЗОВАТЕЛЬНОЕ УЧРЕЖДЕНИЕ САМАРСКОЙ ОБЛАСТИ СРЕДНЯЯ ОБЩЕОБРАЗОВАТЕЛЬНАЯ ШКОЛА С. НИКИТИНКА МУНИЦИПАЛЬНОГО РАЙОНА ЕЛХОВСКИЙ САМАРСКОЙ ОБЛАСТИ</t>
  </si>
  <si>
    <t>6376021997</t>
  </si>
  <si>
    <t>ГОСУДАРСТВЕННОЕ БЮДЖЕТНОЕ ОБЩЕОБРАЗОВАТЕЛЬНОЕ УЧРЕЖДЕНИЕ САМАРСКОЙ ОБЛАСТИ ОСНОВНАЯ ОБЩЕОБРАЗОВАТЕЛЬНАЯ ШКОЛА С. ХОРОШЕНЬКОЕ МУНИЦИПАЛЬНОГО РАЙОНА КРАСНОЯРСКИЙ САМАРСКОЙ ОБЛАСТИ</t>
  </si>
  <si>
    <t>6376022006</t>
  </si>
  <si>
    <t>ГОСУДАРСТВЕННОЕ БЮДЖЕТНОЕ ОБЩЕОБРАЗОВАТЕЛЬНОЕ УЧРЕЖДЕНИЕ САМАРСКОЙ  ОБЛАСТИ СРЕДНЯЯ ОБЩЕОБРАЗОВАТЕЛЬНАЯ ШКОЛА ИМЕНИ ГЕРОЯ РОССИИ ЕВГЕНИЯ АЛЕКСАНДРОВИЧА КИРЮШИНА С.БОЛЬШАЯ РАКОВКА МУНИЦИПАЛЬНОГО РАЙОНА КРАСНОЯРСКИЙ САМАРСКОЙ ОБЛАСТИ</t>
  </si>
  <si>
    <t>6376022013</t>
  </si>
  <si>
    <t>ГОСУДАРСТВЕННОЕ БЮДЖЕТНОЕ ОБЩЕОБРАЗОВАТЕЛЬНОЕ УЧРЕЖДЕНИЕ САМАРСКОЙ ОБЛАСТИ СРЕДНЯЯ ОБЩЕОБРАЗОВАТЕЛЬНАЯ ШКОЛА С. РУССКАЯ СЕЛИТЬБА МУНИЦИПАЛЬНОГО РАЙОНА КРАСНОЯРСКИЙ САМАРСКОЙ ОБЛАСТИ</t>
  </si>
  <si>
    <t>6376022020</t>
  </si>
  <si>
    <t>ГОСУДАРСТВЕННОЕ КАЗЕННОЕ УЧРЕЖДЕНИЕ САМАРСКОЙ ОБЛАСТИ "ГЛАВНОЕ УПРАВЛЕНИЕ СОЦИАЛЬНОЙ ЗАЩИТЫ НАСЕЛЕНИЯ ЮЖНОГО ОКРУГА"</t>
  </si>
  <si>
    <t>6377001288</t>
  </si>
  <si>
    <t>ГОСУДАРСТВЕННОЕ КАЗЕННОЕ УЧРЕЖДЕНИЕ САМАРСКОЙ ОБЛАСТИ "ЦЕНТР ЗАНЯТОСТИ НАСЕЛЕНИЯ МУНИЦИПАЛЬНОГО РАЙОНА НЕФТЕГОРСКИЙ"</t>
  </si>
  <si>
    <t>6377002490</t>
  </si>
  <si>
    <t>ГОСУДАРСТВЕННОЕ БЮДЖЕТНОЕ ПРОФЕССИОНАЛЬНОЕ ОБРАЗОВАТЕЛЬНОЕ УЧРЕЖДЕНИЕ САМАРСКОЙ ОБЛАСТИ "НЕФТЕГОРСКИЙ ГОСУДАРСТВЕННЫЙ ТЕХНИКУМ"</t>
  </si>
  <si>
    <t>6377004313</t>
  </si>
  <si>
    <t>ГОСУДАРСТВЕННОЕ БЮДЖЕТНОЕ УЧРЕЖДЕНИЕ ЗДРАВООХРАНЕНИЯ САМАРСКОЙ ОБЛАСТИ "НЕФТЕГОРСКАЯ ЦЕНТРАЛЬНАЯ РАЙОННАЯ БОЛЬНИЦА"</t>
  </si>
  <si>
    <t>6377004698</t>
  </si>
  <si>
    <t>ЮГО-ВОСТОЧНОЕ УПРАВЛЕНИЕ МИНИСТЕРСТВА ОБРАЗОВАНИЯ И НАУКИ САМАРСКОЙ ОБЛАСТИ</t>
  </si>
  <si>
    <t>6377006007</t>
  </si>
  <si>
    <t>ГОСУДАРСТВЕННОЕ БЮДЖЕТНОЕ УЧРЕЖДЕНИЕ ДОПОЛНИТЕЛЬНОГО ПРОФЕССИОНАЛЬНОГО ОБРАЗОВАНИЯ САМАРСКОЙ ОБЛАСТИ "НЕФТЕГОРСКИЙ РЕСУРСНЫЙ ЦЕНТР"</t>
  </si>
  <si>
    <t>6377006399</t>
  </si>
  <si>
    <t>ГОСУДАРСТВЕННОЕ КАЗЕННОЕ УЧРЕЖДЕНИЕ САМАРСКОЙ ОБЛАСТИ "КОМПЛЕКСНЫЙ ЦЕНТР СОЦИАЛЬНОГО ОБСЛУЖИВАНИЯ НАСЕЛЕНИЯ ЮЖНОГО ОКРУГА"</t>
  </si>
  <si>
    <t>6377010765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</si>
  <si>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ПЕТРОВКА МУНИЦИПАЛЬНОГО РАЙОНА БОРСКИЙ САМАРСКОЙ ОБЛАСТИ</t>
  </si>
  <si>
    <t>6377015033</t>
  </si>
  <si>
    <t>ГОСУДАРСТВЕННОЕ БЮДЖЕТНОЕ ОБЩЕОБРАЗОВАТЕЛЬНОЕ УЧРЕЖДЕНИЕ САМАРСКОЙ ОБЛАСТИ СРЕДНЯЯ ОБЩЕОБРАЗОВАТЕЛЬНАЯ ШКОЛА ПОС. НОВЫЙ КУТУЛУК МУНИЦИПАЛЬНОГО РАЙОНА БОРСКИЙ САМАРСКОЙ ОБЛАСТИ</t>
  </si>
  <si>
    <t>6377015040</t>
  </si>
  <si>
    <t>ГОСУДАРСТВЕННОЕ БЮДЖЕТНОЕ ОБЩЕОБРАЗОВАТЕЛЬНОЕ УЧРЕЖДЕНИЕ САМАРСКОЙ ОБЛАСТИ СРЕДНЯЯ ОБЩЕОБРАЗОВАТЕЛЬНАЯ ШКОЛА №1 "ОБРАЗОВАТЕЛЬНЫЙ ЦЕНТР" ИМЕНИ ГЕРОЯ СОВЕТСКОГО СОЮЗА С. В. ВАВИЛОВА С. БОРСКОЕ МУНИЦИПАЛЬНОГО РАЙОНА БОРСКИЙ САМАРСКОЙ ОБЛАСТИ</t>
  </si>
  <si>
    <t>6377015058</t>
  </si>
  <si>
    <t>ГОСУДАРСТВЕННОЕ БЮДЖЕТНОЕ ОБЩЕОБРАЗОВАТЕЛЬНОЕ УЧРЕЖДЕНИЕ САМАРСКОЙ ОБЛАСТИ ОСНОВНАЯ ОБЩЕОБРАЗОВАТЕЛЬНАЯ ШКОЛА С. ЗАПЛАВНОЕ МУНИЦИПАЛЬНОГО РАЙОНА БОРСКИЙ САМАРСКОЙ ОБЛАСТИ</t>
  </si>
  <si>
    <t>6377015065</t>
  </si>
  <si>
    <t>ГОСУДАРСТВЕННОЕ БЮДЖЕТНОЕ ОБЩЕОБРАЗОВАТЕЛЬНОЕ УЧРЕЖДЕНИЕ САМАРСКОЙ ОБЛАСТИ ОСНОВНАЯ ОБЩЕОБРАЗОВАТЕЛЬНАЯ ШКОЛА С.ГВАРДЕЙЦЫ МУНИЦИПАЛЬНОГО РАЙОНА БОРСКИЙ САМАРСКОЙ ОБЛАСТИ</t>
  </si>
  <si>
    <t>6377015072</t>
  </si>
  <si>
    <t>ГОСУДАРСТВЕННОЕ БЮДЖЕТНОЕ ОБЩЕОБРАЗОВАТЕЛЬНОЕ УЧРЕЖДЕНИЕ САМАРСКОЙ ОБЛАСТИ СРЕДНЯЯ ОБЩЕОБРАЗОВАТЕЛЬНАЯ ШКОЛА №2 "ОБРАЗОВАТЕЛЬНЫЙ ЦЕНТР" ИМЕНИ ГЕРОЯ РОССИЙСКОЙ ФЕДЕРАЦИИ НЕМЦОВА ПАВЛА НИКОЛАЕВИЧА С. БОРСКОЕ МУНИЦИПАЛЬНОГО РАЙОНА БОРСКИЙ САМАРСКОЙ ОБЛАСТИ</t>
  </si>
  <si>
    <t>6377015080</t>
  </si>
  <si>
    <t>ГОСУДАРСТВЕННОЕ БЮДЖЕТНОЕ ОБЩЕОБРАЗОВАТЕЛЬНОЕ УЧРЕЖДЕНИЕ САМАРСКОЙ ОБЛАСТИ СРЕДНЯЯ ОБЩЕОБРАЗОВАТЕЛЬНАЯ ШКОЛА С. ГЕРАСИМОВКА МУНИЦИПАЛЬНОГО РАЙОНА АЛЕКСЕЕВСКИЙ САМАРСКОЙ ОБЛАСТИ</t>
  </si>
  <si>
    <t>6377015097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</si>
  <si>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ПАТРОВКА МУНИЦИПАЛЬНОГО РАЙОНА АЛЕКСЕЕВСКИЙ САМАРСКОЙ ОБЛАСТИ</t>
  </si>
  <si>
    <t>6377015107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</si>
  <si>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М.М.МЕДВЕДЕВА С.КОНОВАЛОВКА МУНИЦИПАЛЬНОГО РАЙОНА БОРСКИЙ САМАРСКОЙ ОБЛАСТИ</t>
  </si>
  <si>
    <t>6377015114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</si>
  <si>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ЗОЛОТАРЕВА ПЕТРА ИВАНОВИЧА С. ЛЕТНИКОВО МУНИЦИПАЛЬНОГО РАЙОНА АЛЕКСЕЕВСКИЙ САМАРСКОЙ ОБЛАСТИ</t>
  </si>
  <si>
    <t>6377015121</t>
  </si>
  <si>
    <t>ГОСУДАРСТВЕННОЕ БЮДЖЕТНОЕ ОБЩЕОБРАЗОВАТЕЛЬНОЕ УЧРЕЖДЕНИЕ САМАРСКОЙ ОБЛАСТИ ОСНОВНАЯ ОБЩЕОБРАЗОВАТЕЛЬНАЯ ШКОЛА ПОС. ИЛЬИЧЕВСКИЙ МУНИЦИПАЛЬНОГО РАЙОНА АЛЕКСЕЕВСКИЙ САМАРСКОЙ ОБЛАСТИ</t>
  </si>
  <si>
    <t>6377015139</t>
  </si>
  <si>
    <t>ГОСУДАРСТВЕННОЕ БЮДЖЕТНОЕ ОБЩЕОБРАЗОВАТЕЛЬНОЕ УЧРЕЖДЕНИЕ САМАРСКОЙ ОБЛАСТИ СРЕДНЯЯ ОБЩЕОБРАЗОВАТЕЛЬНАЯ ШКОЛА №1 ГОРОДА НЕФТЕГОРСКА МУНИЦИПАЛЬНОГО РАЙОНА НЕФТЕГОРСКИЙ САМАРСКОЙ ОБЛАСТИ</t>
  </si>
  <si>
    <t>6377015146</t>
  </si>
  <si>
    <t>ГОСУДАРСТВЕННОЕ БЮДЖЕТНОЕ ОБЩЕОБРАЗОВАТЕЛЬНОЕ УЧРЕЖДЕНИЕ САМАРСКОЙ ОБЛАСТИ СРЕДНЯЯ ОБЩЕОБРАЗОВАТЕЛЬНАЯ ШКОЛА №3 "ОБРАЗОВАТЕЛЬНЫЙ ЦЕНТР" ГОРОДА НЕФТЕГОРСКА МУНИЦИПАЛЬНОГО РАЙОНА НЕФТЕГОРСКИЙ САМАРСКОЙ ОБЛАСТИ</t>
  </si>
  <si>
    <t>6377015153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</si>
  <si>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АГИБАЛОВА МИХАИЛА ПАВЛОВИЧА С. ЗУЕВКА МУНИЦИПАЛЬНОГО РАЙОНА НЕФТЕГОРСКИЙ САМАРСКОЙ ОБЛАСТИ</t>
  </si>
  <si>
    <t>6377015160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</si>
  <si>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КОВТУНОВА ГЕОРГИЯ НИКИТОВИЧА С. САМОВОЛЬНО-ИВАНОВКА МУНИЦИПАЛЬНОГО РАЙОНА АЛЕКСЕЕВСКИЙ САМАРСКОЙ ОБЛАСТИ</t>
  </si>
  <si>
    <t>6377015178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</si>
  <si>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УТЕВКА МУНИЦИПАЛЬНОГО РАЙОНА НЕФТЕГОРСКИЙ САМАРСКОЙ ОБЛАСТИ</t>
  </si>
  <si>
    <t>6377015185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</si>
  <si>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КОРОТКОВА ИВАНА НИКОНОВИЧА С. ДМИТРИЕВКА МУНИЦИПАЛЬНОГО РАЙОНА НЕФТЕГОРСКИЙ САМАРСКОЙ ОБЛАСТИ</t>
  </si>
  <si>
    <t>6377015192</t>
  </si>
  <si>
    <t>ГОСУДАРСТВЕННОЕ БЮДЖЕТНОЕ ОБЩЕОБРАЗОВАТЕЛЬНОЕ УЧРЕЖДЕНИЕ САМАРСКОЙ ОБЛАСТИ СРЕДНЯЯ ОБЩЕОБРАЗОВАТЕЛЬНАЯ ШКОЛА № 2 С УГЛУБЛЕННЫМ ИЗУЧЕНИЕМ ОТДЕЛЬНЫХ ПРЕДМЕТОВ "ОБРАЗОВАТЕЛЬНЫЙ ЦЕНТР" ГОРОДА НЕФТЕГОРСКА МУНИЦИПАЛЬНОГО РАЙОНА НЕФТЕГОРСКИЙ САМАРСКОЙ ОБЛАСТИ</t>
  </si>
  <si>
    <t>6377015202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</si>
  <si>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ВАНИЧКИНА ИВАНА ДМИТРИЕВИЧА С. АЛЕКСЕЕВКА МУНИЦИПАЛЬНОГО РАЙОНА АЛЕКСЕЕВСКИЙ САМАРСКОЙ ОБЛАСТИ</t>
  </si>
  <si>
    <t>6377015210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</si>
  <si>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ПАНЧИКОВА ВАСИЛИЯ ИВАНОВИЧА С. БОГДАНОВКА МУНИЦИПАЛЬНОГО РАЙОНА НЕФТЕГОРСКИЙ САМАРСКОЙ ОБЛАСТИ</t>
  </si>
  <si>
    <t>6377015227</t>
  </si>
  <si>
    <t>ГОСУДАРСТВЕННОЕ БЮДЖЕТНОЕ ОБЩЕОБРАЗОВАТЕЛЬНОЕ УЧРЕЖДЕНИЕ САМАРСКОЙ ОБЛАСТИ ОСНОВНАЯ ОБЩЕОБРАЗОВАТЕЛЬНАЯ ШКОЛА С. ПОКРОВКА МУНИЦИПАЛЬНОГО РАЙОНА НЕФТЕГОРСКИЙ САМАРСКОЙ ОБЛАСТИ</t>
  </si>
  <si>
    <t>6377015234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</si>
  <si>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БОГАТОЕ МУНИЦИПАЛЬНОГО РАЙОНА БОГАТОВСКИЙ САМАРСКОЙ ОБЛАСТИ ИМЕНИ ГЕРОЯ СОВЕТСКОГО СОЮЗА ПАВЛОВА ВАЛЕНТИНА ВАСИЛЬЕВИЧА</t>
  </si>
  <si>
    <t>6377015273</t>
  </si>
  <si>
    <t>ГОСУДАРСТВЕННОЕ БЮДЖЕТНОЕ ОБЩЕОБРАЗОВАТЕЛЬНОЕ УЧРЕЖДЕНИЕ САМАРСКОЙ ОБЛАСТИ ОСНОВНАЯ ОБЩЕОБРАЗОВАТЕЛЬНАЯ ШКОЛА С. АНДРЕЕВКА МУНИЦИПАЛЬНОГО РАЙОНА БОГАТОВСКИЙ САМАРСКОЙ ОБЛАСТИ</t>
  </si>
  <si>
    <t>6377015280</t>
  </si>
  <si>
    <t>ГОСУДАРСТВЕННОЕ БЮДЖЕТНОЕ ОБЩЕОБРАЗОВАТЕЛЬНОЕ УЧРЕЖДЕНИЕ САМАРСКОЙ ОБЛАСТИ ОСНОВНАЯ ОБЩЕОБРАЗОВАТЕЛЬНАЯ ШКОЛА С.АВЕРЬЯНОВКА МУНИЦИПАЛЬНОГО РАЙОНА БОГАТОВСКИЙ САМАРСКОЙ ОБЛАСТИ</t>
  </si>
  <si>
    <t>6377015298</t>
  </si>
  <si>
    <t>ГОСУДАРСТВЕННОЕ БЮДЖЕТНОЕ ОБЩЕОБРАЗОВАТЕЛЬНОЕ УЧРЕЖДЕНИЕ САМАРСКОЙ ОБЛАСТИ СРЕДНЯЯ ОБЩЕОБРАЗОВАТЕЛЬНАЯ ШКОЛА С. БЕЛОВКА МУНИЦИПАЛЬНОГО РАЙОНА БОГАТОВСКИЙ САМАРСКОЙ ОБЛАСТИ</t>
  </si>
  <si>
    <t>6377015322</t>
  </si>
  <si>
    <t>ГОСУДАРСТВЕННОЕ БЮДЖЕТНОЕ ОБЩЕОБРАЗОВАТЕЛЬНОЕ УЧРЕЖДЕНИЕ САМАРСКОЙ ОБЛАСТИ НАЧАЛЬНАЯ ШКОЛА ПОС. ЗАЛИВНОЙ МУНИЦИПАЛЬНОГО РАЙОНА БОГАТОВСКИЙ САМАРСКОЙ ОБЛАСТИ</t>
  </si>
  <si>
    <t>6377015330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</si>
  <si>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ПЕЧИНЕНО МУНИЦИПАЛЬНОГО РАЙОНА БОГАТОВСКИЙ САМАРСКОЙ ОБЛАСТИ</t>
  </si>
  <si>
    <t>6377015347</t>
  </si>
  <si>
    <t>ГОСУДАРСТВЕННОЕ БЮДЖЕТНОЕ ОБЩЕОБРАЗОВАТЕЛЬНОЕ УЧРЕЖДЕНИЕ САМАРСКОЙ ОБЛАСТИ ОСНОВНАЯ ОБЩЕОБРАЗОВАТЕЛЬНАЯ ШКОЛА С. МАКСИМОВКА МУНИЦИПАЛЬНОГО РАЙОНА БОГАТОВСКИЙ САМАРСКОЙ ОБЛАСТИ</t>
  </si>
  <si>
    <t>6377015354</t>
  </si>
  <si>
    <t>ГОСУДАРСТВЕННОЕ БЮДЖЕТНОЕ ОБЩЕОБРАЗОВАТЕЛЬНОЕ УЧРЕЖДЕНИЕ САМАРСКОЙ ОБЛАСТИ СРЕДНЯЯ ОБЩЕОБРАЗОВАТЕЛЬНАЯ ШКОЛА  ИМ. ГЕРОЯ СОВЕТСКОГО СОЮЗА АРИСТОВА ГЕОРГИЯ ИГНАТЬЕВИЧА С. ВИЛОВАТОЕ МУНИЦИПАЛЬНОГО РАЙОНА БОГАТОВСКИЙ САМАРСКОЙ ОБЛАСТИ</t>
  </si>
  <si>
    <t>6377015361</t>
  </si>
  <si>
    <t>ГОСУДАРСТВЕННОЕ БЮДЖЕТНОЕ ОБЩЕОБРАЗОВАТЕЛЬНОЕ УЧРЕЖДЕНИЕ САМАРСКОЙ ОБЛАСТИ НАЧАЛЬНАЯ ШКОЛА С. АРЗАМАСЦЕВКА МУНИЦИПАЛЬНОГО РАЙОНА БОГАТОВСКИЙ САМАРСКОЙ ОБЛАСТИ</t>
  </si>
  <si>
    <t>6377015379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</si>
  <si>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СЪЕЗЖЕЕ МУНИЦИПАЛЬНОГО РАЙОНА БОГАТОВСКИЙ САМАРСКОЙ ОБЛАСТИ</t>
  </si>
  <si>
    <t>6377015386</t>
  </si>
  <si>
    <t>ГОСУДАРСТВЕННОЕ БЮДЖЕТНОЕ ОБЩЕОБРАЗОВАТЕЛЬНОЕ УЧРЕЖДЕНИЕ САМАРСКОЙ ОБЛАСТИ ОСНОВНАЯ ОБЩЕОБРАЗОВАТЕЛЬНАЯ ШКОЛА С. ТРОСТЯНКА МУНИЦИПАЛЬНОГО РАЙОНА БОГАТОВСКИЙ САМАРСКОЙ ОБЛАСТИ</t>
  </si>
  <si>
    <t>6377015393</t>
  </si>
  <si>
    <t>ГОСУДАРСТВЕННОЕ БЮДЖЕТНОЕ ОБЩЕОБРАЗОВАТЕЛЬНОЕ УЧРЕЖДЕНИЕ САМАРСКОЙ ОБЛАСТИ ОСНОВНАЯ ОБЩЕОБРАЗОВАТЕЛЬНАЯ ШКОЛА С. ИВАНОВКА МУНИЦИПАЛЬНОГО РАЙОНА БОГАТОВСКИЙ САМАРСКОЙ ОБЛАСТИ</t>
  </si>
  <si>
    <t>6377015403</t>
  </si>
  <si>
    <t>ГОСУДАРСТВЕННОЕ БЮДЖЕТНОЕ УЧРЕЖДЕНИЕ ЗДРАВООХРАНЕНИЯ САМАРСКОЙ ОБЛАСТИ "ПЕСТРАВСКАЯ ЦЕНТРАЛЬНАЯ РАЙОННАЯ БОЛЬНИЦА"</t>
  </si>
  <si>
    <t>6378000311</t>
  </si>
  <si>
    <t>ГОСУДАРСТВЕННОЕ БЮДЖЕТНОЕ ПРОФЕССИОНАЛЬНОЕ ОБРАЗОВАТЕЛЬНОЕ УЧРЕЖДЕНИЕ САМАРСКОЙ ОБЛАСТИ "ПЕСТРАВСКОЕ ПРОФЕССИОНАЛЬНОЕ УЧИЛИЩЕ"</t>
  </si>
  <si>
    <t>6378000745</t>
  </si>
  <si>
    <t>ГОСУДАРСТВЕННОЕ БЮДЖЕТНОЕ УЧРЕЖДЕНИЕ САМАРСКОЙ ОБЛАСТИ "ВЫСОКИНСКИЙ ПАНСИОНАТ ДЛЯ ИНВАЛИДОВ (ПСИХОНЕВРОЛОГИЧЕСКИЙ ИНТЕРНАТ)"</t>
  </si>
  <si>
    <t>6378001795</t>
  </si>
  <si>
    <t>ГОСУДАРСТВЕННОЕ КАЗЕННОЕ УЧРЕЖДЕНИЕ САМАРСКОЙ ОБЛАСТИ "ЦЕНТР ЗАНЯТОСТИ НАСЕЛЕНИЯ МУНИЦИПАЛЬНОГО РАЙОНА ПЕСТРАВСКИЙ"</t>
  </si>
  <si>
    <t>6378003834</t>
  </si>
  <si>
    <t>ГОСУДАРСТВЕННОЕ БЮДЖЕТНОЕ УЧРЕЖДЕНИЕ САМАРСКОЙ ОБЛАСТИ "ЮЖНЫЙ ПАНСИОНАТ ДЛЯ ВЕТЕРАНОВ ТРУДА (ДОМ-ИНТЕРНАТ ДЛЯ ПРЕСТАРЕЛЫХ И ИНВАЛИДОВ)"</t>
  </si>
  <si>
    <t>6378003908</t>
  </si>
  <si>
    <t>ГОСУДАРСТВЕННОЕ БЮДЖЕТНОЕ УЧРЕЖДЕНИЕ-ЦЕНТР ПСИХОЛОГО-ПЕДАГОГИЧЕСКОЙ, МЕДИЦИНСКОЙ И СОЦИАЛЬНОЙ ПОМОЩИ МУНИЦИПАЛЬНОГО РАЙОНА ПЕСТРАВСКИЙ САМАРСКОЙ ОБЛАСТИ</t>
  </si>
  <si>
    <t>6378004034</t>
  </si>
  <si>
    <t>ГОСУДАРСТВЕННОЕ БЮДЖЕТНОЕ УЧРЕЖДЕНИЕ ЗДРАВООХРАНЕНИЯ САМАРСКОЙ ОБЛАСТИ "ПОХВИСТНЕВСКАЯ ЦЕНТРАЛЬНАЯ БОЛЬНИЦА ГОРОДА И РАЙОНА"</t>
  </si>
  <si>
    <t>6379002142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</si>
  <si>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С.МАЛЫЙ ТОЛКАЙ"</t>
  </si>
  <si>
    <t>6379002209</t>
  </si>
  <si>
    <t>ГОСУДАРСТВЕННОЕ БЮДЖЕТНОЕ ПРОФЕССИОНАЛЬНОЕ ОБРАЗОВАТЕЛЬНОЕ УЧРЕЖДЕНИЕ САМАРСКОЙ ОБЛАСТИ "ГУБЕРНСКИЙ КОЛЛЕДЖ ГОРОДА ПОХВИСТНЕВО"</t>
  </si>
  <si>
    <t>6379002431</t>
  </si>
  <si>
    <t>ГОСУДАРСТВЕННОЕ БЮДЖЕТНОЕ УЧРЕЖДЕНИЕ ЗДРАВООХРАНЕНИЯ САМАРСКОЙ ОБЛАСТИ "ПРИВОЛЖСКАЯ ЦЕНТРАЛЬНАЯ РАЙОННАЯ БОЛЬНИЦА"</t>
  </si>
  <si>
    <t>6380001993</t>
  </si>
  <si>
    <t>ГОСУДАРСТВЕННОЕ БЮДЖЕТНОЕ ПРОФЕССИОНАЛЬНОЕ ОБРАЗОВАТЕЛЬНОЕ УЧРЕЖДЕНИЕ САМАРСКОЙ ОБЛАСТИ "ОБШАРОВСКИЙ ГОСУДАРСТВЕННЫЙ ТЕХНИКУМ ИМ.В.И.СУРКОВА"</t>
  </si>
  <si>
    <t>6380002323</t>
  </si>
  <si>
    <t>ГОСУДАРСТВЕННОЕ БЮДЖЕТНОЕ УЧРЕЖДЕНИЕ САМАРСКОЙ ОБЛАСТИ "ПРИВОЛЖСКИЙ МОЛОДЕЖНЫЙ ПАНСИОНАТ ДЛЯ ИНВАЛИДОВ (ПСИХОНЕВРОЛОГИЧЕСКИЙ ИНТЕРНАТ)"</t>
  </si>
  <si>
    <t>6380002411</t>
  </si>
  <si>
    <t>ГОСУДАРСТВЕННОЕ КАЗЕННОЕ УЧРЕЖДЕНИЕ САМАРСКОЙ ОБЛАСТИ "СОЦИАЛЬНО-РЕАБИЛИТАЦИОННЫЙ ЦЕНТР ДЛЯ НЕСОВЕРШЕННОЛЕТНИХ "СОЛНЕЧНЫЙ ЛУЧИК"</t>
  </si>
  <si>
    <t>6380003408</t>
  </si>
  <si>
    <t>ГОСУДАРСТВЕННОЕ БЮДЖЕТНОЕ ОБЩЕОБРАЗОВАТЕЛЬНОЕ УЧРЕЖДЕНИЕ САМАРСКОЙ ОБЛАСТИ "ШКОЛА-ИНТЕРНАТ ДЛЯ ОБУЧАЮЩИХСЯ С ОГРАНИЧЕННЫМИ ВОЗМОЖНОСТЯМИ ЗДОРОВЬЯ С.ОБШАРОВКА ПРИВОЛЖСКОГО РАЙОНА САМАРСКОЙ ОБЛАСТИ"</t>
  </si>
  <si>
    <t>6380003630</t>
  </si>
  <si>
    <t>ГОСУДАРСТВЕННОЕ КАЗЕННОЕ УЧРЕЖДЕНИЕ САМАРСКОЙ ОБЛАСТИ "ЦЕНТР ЗАНЯТОСТИ НАСЕЛЕНИЯ МУНИЦИПАЛЬНОГО РАЙОНА ПРИВОЛЖСКИЙ"</t>
  </si>
  <si>
    <t>6380004419</t>
  </si>
  <si>
    <t>ГОСУДАРСТВЕННОЕ КАЗЕННОЕ УЧРЕЖДЕНИЕ САМАРСКОЙ ОБЛАСТИ "СЕРГИЕВСКИЙ КОМПЛЕКСНЫЙ ЦЕНТР СОЦИАЛЬНОГО ОБСЛУЖИВАНИЯ НАСЕЛЕНИЯ "ЯНТАРЬ"</t>
  </si>
  <si>
    <t>6381000618</t>
  </si>
  <si>
    <t>ГОСУДАРСТВЕННОЕ БЮДЖЕТНОЕ ПРОФЕССИОНАЛЬНОЕ ОБРАЗОВАТЕЛЬНОЕ УЧРЕЖДЕНИЕ САМАРСКОЙ ОБЛАСТИ "СЕРГИЕВСКИЙ ГУБЕРНСКИЙ ТЕХНИКУМ"</t>
  </si>
  <si>
    <t>6381002774</t>
  </si>
  <si>
    <t>ГОСУДАРСТВЕННОЕ БЮДЖЕТНОЕ УЧРЕЖДЕНИЕ САМАРСКОЙ ОБЛАСТИ "СЕРГИЕВСКИЙ ПАНСИОНАТ ДЛЯ ДЕТЕЙ-ИНВАЛИДОВ(ДЕТСКИЙ ДОМ-ИНТЕРНАТ ДЛЯ УМСТВЕННО ОТСТАЛЫХ ДЕТЕЙ)"</t>
  </si>
  <si>
    <t>6381002781</t>
  </si>
  <si>
    <t>ГОСУДАРСТВЕННОЕ БЮДЖЕТНОЕ УЧРЕЖДЕНИЕ ЗДРАВООХРАНЕНИЯ САМАРСКОЙ ОБЛАСТИ "СЕРГИЕВСКАЯ ЦЕНТРАЛЬНАЯ РАЙОННАЯ БОЛЬНИЦА"</t>
  </si>
  <si>
    <t>6381004637</t>
  </si>
  <si>
    <t>ГОСУДАРСТВЕННОЕ КАЗЕННОЕ УЧРЕЖДЕНИЕ САМАРСКОЙ ОБЛАСТИ "ГЛАВНОЕ УПРАВЛЕНИЕ СОЦИАЛЬНОЙ ЗАЩИТЫ НАСЕЛЕНИЯ СЕВЕРНОГО ОКРУГА"</t>
  </si>
  <si>
    <t>6381004884</t>
  </si>
  <si>
    <t>ГОСУДАРСТВЕННОЕ КАЗЕННОЕ УЧРЕЖДЕНИЕ САМАРСКОЙ ОБЛАСТИ "ЦЕНТР ЗАНЯТОСТИ НАСЕЛЕНИЯ МУНИЦИПАЛЬНОГО РАЙОНА СЕРГИЕВСКИЙ"</t>
  </si>
  <si>
    <t>6381006698</t>
  </si>
  <si>
    <t>ГОСУДАРСТВЕННОЕ КАЗЕННОЕ УЧРЕЖДЕНИЕ САМАРСКОЙ ОБЛАСТИ "КОМПЛЕКСНЫЙ ЦЕНТР СОЦИАЛЬНОГО ОБСЛУЖИВАНИЯ НАСЕЛЕНИЯ СЕВЕРНОГО ОКРУГА"</t>
  </si>
  <si>
    <t>6381006730</t>
  </si>
  <si>
    <t>ГОСУДАРСТВЕННОЕ КАЗЕННОЕ УЧРЕЖДЕНИЕ САМАРСКОЙ ОБЛАСТИ "СЕРГИЕВСКИЙ РЕАБИЛИТАЦИОННЫЙ ЦЕНТР ДЛЯ ДЕТЕЙ И ПОДРОСТКОВ С ОГРАНИЧЕННЫМИ ВОЗМОЖНОСТЯМИ"</t>
  </si>
  <si>
    <t>6381007532</t>
  </si>
  <si>
    <t>ГОСУДАРСТВЕННОЕ БЮДЖЕТНОЕ УЧРЕЖДЕНИЕ - ЦЕНТР ПСИХОЛОГО-ПЕДАГОГИЧЕСКОЙ, МЕДИЦИНСКОЙ И СОЦИАЛЬНОЙ ПОМОЩИ "БИРЮЗА" МУНИЦИПАЛЬНОГО РАЙОНА СЕРГИЕВСКИЙ САМАРСКОЙ ОБЛАСТИ</t>
  </si>
  <si>
    <t>6381007980</t>
  </si>
  <si>
    <t>СЕВЕРНОЕ УПРАВЛЕНИЕ МИНИСТЕРСТВА ОБРАЗОВАНИЯ И НАУКИ САМАРСКОЙ ОБЛАСТИ</t>
  </si>
  <si>
    <t>6381008014</t>
  </si>
  <si>
    <t>ГОСУДАРСТВЕННОЕ БЮДЖЕТНОЕ УЧРЕЖДЕНИЕ ДОПОЛНИТЕЛЬНОГО ПРОФЕССИОНАЛЬНОГО ОБРАЗОВАНИЯ САМАРСКОЙ ОБЛАСТИ "СЕРГИЕВСКИЙ РЕСУРСНЫЙ ЦЕНТР"</t>
  </si>
  <si>
    <t>6381008134</t>
  </si>
  <si>
    <t>ГОСУДАРСТВЕННОЕ БЮДЖЕТНОЕ ОБЩЕОБРАЗОВАТЕЛЬНОЕ УЧРЕЖДЕНИЕ САМАРСКОЙ ОБЛАСТИ СРЕДНЯЯ ОБЩЕОБРАЗОВАТЕЛЬНАЯ ШКОЛА № 1 "ОБРАЗОВАТЕЛЬНЫЙ ЦЕНТР" ИМЕНИ ГЕРОЯ СОВЕТСКОГО СОЮЗА М.Р.ПОПОВА Ж.-Д. СТ. ШЕНТАЛА МУНИЦИПАЛЬНОГО РАЙОНА ШЕНТАЛИНСКИЙ САМАРСКОЙ ОБЛАСТИ</t>
  </si>
  <si>
    <t>6381018421</t>
  </si>
  <si>
    <t>ГОСУДАРСТВЕННОЕ БЮДЖЕТНОЕ ОБЩЕОБРАЗОВАТЕЛЬНОЕ УЧРЕЖДЕНИЕ САМАРСКОЙ ОБЛАСТИ СРЕДНЯЯ ОБЩЕОБРАЗОВАТЕЛЬНАЯ ШКОЛА № 2 ИМЕНИ ГЕРОЯ СОВЕТСКОГО СОЮЗА Г.Н. ГУРЬЯНОВА Ж.-Д. СТ. ШЕНТАЛА МУНИЦИПАЛЬНОГО РАЙОНА ШЕНТАЛИНСКИЙ САМАРСКОЙ ОБЛАСТИ</t>
  </si>
  <si>
    <t>6381018439</t>
  </si>
  <si>
    <t>ГОСУДАРСТВЕННОЕ БЮДЖЕТНОЕ ОБЩЕОБРАЗОВАТЕЛЬНОЕ УЧРЕЖДЕНИЕ САМАРСКОЙ ОБЛАСТИ ОСНОВНАЯ ОБЩЕОБРАЗОВАТЕЛЬНАЯ ШКОЛА С.АКСАКОВО МУНИЦИПАЛЬНОГО РАЙОНА ШЕНТАЛИНСКИЙ САМАРСКОЙ ОБЛАСТИ</t>
  </si>
  <si>
    <t>6381018446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</si>
  <si>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КУЗНЕЦОВА Г.И. Д.БАЛАНДАЕВО МУНИЦИПАЛЬНОГО РАЙОНА ШЕНТАЛИНСКИЙ САМАРСКОЙ ОБЛАСТИ</t>
  </si>
  <si>
    <t>6381018453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</si>
  <si>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С.ЧЕТЫРЛА МУНИЦИПАЛЬНОГО РАЙОНА ШЕНТАЛИНСКИЙ САМАРСКОЙ ОБЛАСТИ</t>
  </si>
  <si>
    <t>6381018460</t>
  </si>
  <si>
    <t>ГОСУДАРСТВЕННОЕ БЮДЖЕТНОЕ ОБЩЕОБРАЗОВАТЕЛЬНОЕ УЧРЕЖДЕНИЕ САМАРСКОЙ ОБЛАСТИ ОСНОВНАЯ ОБЩЕОБРАЗОВАТЕЛЬНАЯ ШКОЛА С.САЛЕЙКИНО МУНИЦИПАЛЬНОГО РАЙОНА ШЕНТАЛИНСКИЙ САМАРСКОЙ ОБЛАСТИ</t>
  </si>
  <si>
    <t>6381018478</t>
  </si>
  <si>
    <t>ГОСУДАРСТВЕННОЕ БЮДЖЕТНОЕ ОБЩЕОБРАЗОВАТЕЛЬНОЕ УЧРЕЖДЕНИЕ САМАРСКОЙ ОБЛАСТИ ОСНОВНАЯ ОБЩЕОБРАЗОВАТЕЛЬНАЯ ШКОЛА С. АРТЮШКИНО МУНИЦИПАЛЬНОГО РАЙОНА ШЕНТАЛИНСКИЙ САМАРСКОЙ ОБЛАСТИ</t>
  </si>
  <si>
    <t>6381018485</t>
  </si>
  <si>
    <t>ГОСУДАРСТВЕННОЕ БЮДЖЕТНОЕ ОБЩЕОБРАЗОВАТЕЛЬНОЕ УЧРЕЖДЕНИЕ САМАРСКОЙ ОБЛАСТИ ОСНОВНАЯ ОБЩЕОБРАЗОВАТЕЛЬНАЯ ШКОЛА ПОС. РОМАНОВКА МУНИЦИПАЛЬНОГО РАЙОНА ШЕНТАЛИНСКИЙ САМАРСКОЙ ОБЛАСТИ</t>
  </si>
  <si>
    <t>6381018492</t>
  </si>
  <si>
    <t>ГОСУДАРСТВЕННОЕ БЮДЖЕТНОЕ ОБЩЕОБРАЗОВАТЕЛЬНОЕ УЧРЕЖДЕНИЕ САМАРСКОЙ ОБЛАСТИ ОСНОВНАЯ ОБЩЕОБРАЗОВАТЕЛЬНАЯ ШКОЛА ИМЕНИ ГЕРОЯ СОВЕТСКОГО СОЮЗА А.В. ЖУРАВЛЕВА С. КАМЕНКА МУНИЦИПАЛЬНОГО РАЙОНА ШЕНТАЛИНСКИЙ САМАРСКОЙ ОБЛАСТИ</t>
  </si>
  <si>
    <t>6381018502</t>
  </si>
  <si>
    <t>ГОСУДАРСТВЕННОЕ БЮДЖЕТНОЕ ОБЩЕОБРАЗОВАТЕЛЬНОЕ УЧРЕЖДЕНИЕ САМАРСКОЙ ОБЛАСТИ ОСНОВНАЯ ОБЩЕОБРАЗОВАТЕЛЬНАЯ ШКОЛА С.СТАРОЕ СУРКИНО МУНИЦИПАЛЬНОГО РАЙОНА ШЕНТАЛИНСКИЙ САМАРСКОЙ ОБЛАСТИ</t>
  </si>
  <si>
    <t>6381018510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</si>
  <si>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С.ДЕНИСКИНО МУНИЦИПАЛЬНОГО РАЙОНА ШЕНТАЛИНСКИЙ САМАРСКОЙ ОБЛАСТИ</t>
  </si>
  <si>
    <t>6381018527</t>
  </si>
  <si>
    <t>ГОСУДАРСТВЕННОЕ БЮДЖЕТНОЕ ОБЩЕОБРАЗОВАТЕЛЬНОЕ УЧРЕЖДЕНИЕ САМАРСКОЙ ОБЛАСТИ ОСНОВНАЯ ОБЩЕОБРАЗОВАТЕЛЬНАЯ ШКОЛА С.БАГАНА МУНИЦИПАЛЬНОГО РАЙОНА ШЕНТАЛИНСКИЙ САМАРСКОЙ ОБЛАСТИ</t>
  </si>
  <si>
    <t>6381018534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</si>
  <si>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П.В. БОЧКАРЁВА С. СТАРАЯ ШЕНТАЛА МУНИЦИПАЛЬНОГО РАЙОНА ШЕНТАЛИНСКИЙ САМАРСКОЙ ОБЛАСТИ</t>
  </si>
  <si>
    <t>6381018541</t>
  </si>
  <si>
    <t>ГОСУДАРСТВЕННОЕ БЮДЖЕТНОЕ ОБЩЕОБРАЗОВАТЕЛЬНОЕ УЧРЕЖДЕНИЕ САМАРСКОЙ ОБЛАСТИ СРЕДНЯЯ ОБЩЕОБРАЗОВАТЕЛЬНАЯ ШКОЛА ПОС. СВЕТЛОДОЛЬСК МУНИЦИПАЛЬНОГО РАЙОНА СЕРГИЕВСКИЙ САМАРСКОЙ ОБЛАСТИ</t>
  </si>
  <si>
    <t>6381018573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</si>
  <si>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ДЕМИДОВА К.П. С. ЧЕРНОВКА МУНИЦИПАЛЬНОГО РАЙОНА СЕРГИЕВСКИЙ САМАРСКОЙ ОБЛАСТИ</t>
  </si>
  <si>
    <t>6381018580</t>
  </si>
  <si>
    <t>ГОСУДАРСТВЕННОЕ БЮДЖЕТНОЕ ОБЩЕОБРАЗОВАТЕЛЬНОЕ УЧРЕЖДЕНИЕ САМАРСКОЙ ОБЛАСТИ СРЕДНЯЯ ОБЩЕОБРАЗОВАТЕЛЬНАЯ ШКОЛА С. ЕЛШАНКА МУНИЦИПАЛЬНОГО РАЙОНА СЕРГИЕВСКИЙ САМАРСКОЙ ОБЛАСТИ</t>
  </si>
  <si>
    <t>6381018608</t>
  </si>
  <si>
    <t>ГОСУДАРСТВЕННОЕ БЮДЖЕТНОЕ ОБЩЕОБРАЗОВАТЕЛЬНОЕ УЧРЕЖДЕНИЕ САМАРСКОЙ ОБЛАСТИ СРЕДНЯЯ ОБЩЕОБРАЗОВАТЕЛЬНАЯ ШКОЛА ОБРАЗОВАТЕЛЬНЫЙ ЦЕНТР С ВОРОТНЕЕ МУНИЦИПАЛЬНОГО РАЙОНА СЕРГИЕВСКИЙ  САМАРСКОЙ ОБЛАСТИ</t>
  </si>
  <si>
    <t>6381018615</t>
  </si>
  <si>
    <t>ГОСУДАРСТВЕННОЕ БЮДЖЕТНОЕ ОБЩЕОБРАЗОВАТЕЛЬНОЕ УЧРЕЖДЕНИЕ САМАРСКОЙ ОБЛАСТИ СРЕДНЯЯ ОБЩЕОБРАЗОВАТЕЛЬНАЯ ШКОЛА №2 П.Г.Т.СУХОДОЛ МУНИЦИПАЛЬНОГО РАЙОНА СЕРГИЕВСКИЙ САМАРСКОЙ ОБЛАСТИ</t>
  </si>
  <si>
    <t>6381018622</t>
  </si>
  <si>
    <t>ГОСУДАРСТВЕННОЕ БЮДЖЕТНОЕ ОБЩЕОБРАЗОВАТЕЛЬНОЕ УЧРЕЖДЕНИЕ САМАРСКОЙ ОБЛАСТИ СРЕДНЯЯ ОБЩЕОБРАЗОВАТЕЛЬНАЯ ШКОЛА ПОС. КУТУЗОВСКИЙ МУНИЦИПАЛЬНОГО РАЙОНА СЕРГИЕВСКИЙ САМАРСКОЙ ОБЛАСТИ</t>
  </si>
  <si>
    <t>6381018630</t>
  </si>
  <si>
    <t>ГОСУДАРСТВЕННОЕ БЮДЖЕТНОЕ ОБЩЕОБРАЗОВАТЕЛЬНОЕ УЧРЕЖДЕНИЕ САМАРСКОЙ ОБЛАСТИ СРЕДНЯЯ ОБЩЕОБРАЗОВАТЕЛЬНАЯ ШКОЛА С. КАРМАЛО-АДЕЛЯКОВО МУНИЦИПАЛЬНОГО РАЙОНА СЕРГИЕВСКИЙ САМАРСКОЙ ОБЛАСТИ</t>
  </si>
  <si>
    <t>6381018647</t>
  </si>
  <si>
    <t>ГОСУДАРСТВЕННОЕ БЮДЖЕТНОЕ ОБЩЕОБРАЗОВАТЕЛЬНОЕ УЧРЕЖДЕНИЕ САМАРСКОЙ ОБЛАСТИ СРЕДНЯЯ ОБЩЕОБРАЗОВАТЕЛЬНАЯ ШКОЛА №1 "ОБРАЗОВАТЕЛЬНЫЙ ЦЕНТР" ИМЕНИ ГЕРОЯ СОВЕТСКОГО СОЮЗА ГАНЮШИНА П.М. С.СЕРГИЕВСК МУНИЦИПАЛЬНОГО РАЙОНА СЕРГИЕВСКИЙ САМАРСКОЙ ОБЛАСТИ</t>
  </si>
  <si>
    <t>6381018654</t>
  </si>
  <si>
    <t>ГОСУДАРСТВЕННОЕ БЮДЖЕТНОЕ ОБЩЕОБРАЗОВАТЕЛЬНОЕ УЧРЕЖДЕНИЕ САМАРСКОЙ ОБЛАСТИ СРЕДНЯЯ ОБЩЕОБРАЗОВАТЕЛЬНАЯ ШКОЛА №1 П.Г.Т. СУХОДОЛ МУНИЦИПАЛЬНОГО РАЙОНА СЕРГИЕВСКИЙ САМАРСКОЙ ОБЛАСТИ</t>
  </si>
  <si>
    <t>6381018661</t>
  </si>
  <si>
    <t>ГОСУДАРСТВЕННОЕ БЮДЖЕТНОЕ ОБЩЕОБРАЗОВАТЕЛЬНОЕ УЧРЕЖДЕНИЕ САМАРСКОЙ ОБЛАСТИ СРЕДНЯЯ ОБЩЕОБРАЗОВАТЕЛЬНАЯ ШКОЛА С. КАНДАБУЛАК МУНИЦИПАЛЬНОГО РАЙОНА СЕРГИЕВСКИЙ САМАРСКОЙ ОБЛАСТИ</t>
  </si>
  <si>
    <t>6381018679</t>
  </si>
  <si>
    <t>ГОСУДАРСТВЕННОЕ БЮДЖЕТНОЕ ОБЩЕОБРАЗОВАТЕЛЬНОЕ УЧРЕЖДЕНИЕ САМАРСКОЙ ОБЛАСТИ ОСНОВНАЯ ОБЩЕОБРАЗОВАТЕЛЬНАЯ ШКОЛА С. СИДОРОВКА МУНИЦИПАЛЬНОГО РАЙОНА СЕРГИЕВСКИЙ САМАРСКОЙ ОБЛАСТИ</t>
  </si>
  <si>
    <t>6381018686</t>
  </si>
  <si>
    <t>ГОСУДАРСТВЕННОЕ БЮДЖЕТНОЕ ОБЩЕОБРАЗОВАТЕЛЬНОЕ УЧРЕЖДЕНИЕ САМАРСКОЙ ОБЛАСТИ СРЕДНЯЯ ОБЩЕОБРАЗОВАТЕЛЬНАЯ ШКОЛА ПОС СУРГУТ МУНИЦИПАЛЬНОГО РАЙОНА СЕРГИЕВСКИЙ САМАРСКОЙ ОБЛАСТИ</t>
  </si>
  <si>
    <t>6381018703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</si>
  <si>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В.В.СУББОТИНА ПОС. СЕРНОВОДСК МУНИЦИПАЛЬНОГО РАЙОНА СЕРГИЕВСКИЙ САМАРСКОЙ ОБЛАСТИ</t>
  </si>
  <si>
    <t>6381018710</t>
  </si>
  <si>
    <t>ГОСУДАРСТВЕННОЕ БЮДЖЕТНОЕ ОБЩЕОБРАЗОВАТЕЛЬНОЕ УЧРЕЖДЕНИЕ САМАРСКОЙ ОБЛАСТИ ОСНОВНАЯ ОБЩЕОБРАЗОВАТЕЛЬНАЯ ШКОЛА С.СПАССКОЕ МУНИЦИПАЛЬНОГО РАЙОНА СЕРГИЕВСКИЙ САМАРСКОЙ ОБЛАСТИ</t>
  </si>
  <si>
    <t>6381018728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</si>
  <si>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С. КРАСНОСЕЛЬСКОЕ МУНИЦИПАЛЬНОГО РАЙОНА СЕРГИЕВСКИЙ  САМАРСКОЙ ОБЛАСТИ</t>
  </si>
  <si>
    <t>6381018750</t>
  </si>
  <si>
    <t>ГОСУДАРСТВЕННОЕ БЮДЖЕТНОЕ ОБЩЕОБРАЗОВАТЕЛЬНОЕ УЧРЕЖДЕНИЕ САМАРСКОЙ ОБЛАСТИ СРЕДНЯЯ ОБЩЕОБРАЗОВАТЕЛЬНАЯ ШКОЛА С КАЛИНОВКА МУНИЦИПАЛЬНОГО РАЙОНА СЕРГИЕВСКИЙ САМАРСКОЙ ОБЛАСТИ</t>
  </si>
  <si>
    <t>6381018767</t>
  </si>
  <si>
    <t>ГОСУДАРСТВЕННОЕ БЮДЖЕТНОЕ ОБЩЕОБРАЗОВАТЕЛЬНОЕ УЧРЕЖДЕНИЕ САМАРСКОЙ ОБЛАСТИ СРЕДНЯЯ ОБЩЕОБРАЗОВАТЕЛЬНАЯ ШКОЛА С.НОВОЕ ГАНЬКИНО МУНИЦИПАЛЬНОГО РАЙОНА ИСАКЛИНСКИЙ САМАРСКОЙ ОБЛАСТИ</t>
  </si>
  <si>
    <t>6381018774</t>
  </si>
  <si>
    <t>ГОСУДАРСТВЕННОЕ БЮДЖЕТНОЕ ОБЩЕОБРАЗОВАТЕЛЬНОЕ УЧРЕЖДЕНИЕ САМАРСКОЙ ОБЛАСТИ СРЕДНЯЯ ОБЩЕОБРАЗОВАТЕЛЬНАЯ ШКОЛА С. СТАРОЕ ЕРМАКОВО МУНИЦИПАЛЬНОГО РАЙОНА КАМЫШЛИНСКИЙ САМАРСКОЙ ОБЛАСТИ</t>
  </si>
  <si>
    <t>6381018781</t>
  </si>
  <si>
    <t>ГОСУДАРСТВЕННОЕ БЮДЖЕТНОЕ ОБЩЕОБРАЗОВАТЕЛЬНОЕ УЧРЕЖДЕНИЕ САМАРСКОЙ ОБЛАСТИ СРЕДНЯЯ ОБЩЕОБРАЗОВАТЕЛЬНАЯ ШКОЛА С.МОРДОВО-АДЕЛЯКОВО МУНИЦИПАЛЬНОГО РАЙОНА ИСАКЛИНСКИЙ САМАРСКОЙ ОБЛАСТИ</t>
  </si>
  <si>
    <t>6381018799</t>
  </si>
  <si>
    <t>ГОСУДАРСТВЕННОЕ БЮДЖЕТНОЕ ОБЩЕОБРАЗОВАТЕЛЬНОЕ УЧРЕЖДЕНИЕ САМАРСКОЙ ОБЛАСТИ СРЕДНЯЯ ОБЩЕОБРАЗОВАТЕЛЬНАЯ ШКОЛА №2 ИМ. В. МАСКИНА Ж.-Д. СТ. КЛЯВЛИНО МУНИЦИПАЛЬНОГО РАЙОНА КЛЯВЛИНСКИЙ САМАРСКОЙ ОБЛАСТИ</t>
  </si>
  <si>
    <t>6381018809</t>
  </si>
  <si>
    <t>ГОСУДАРСТВЕННОЕ БЮДЖЕТНОЕ ОБЩЕОБРАЗОВАТЕЛЬНОЕ УЧРЕЖДЕНИЕ САМАРСКОЙ ОБЛАСТИ СРЕДНЯЯ ОБЩЕОБРАЗОВАТЕЛЬНАЯ ШКОЛА С. НОВОЕ ЯКУШКИНО МУНИЦИПАЛЬНОГО РАЙОНА ИСАКЛИНСКИЙ САМАРСКОЙ ОБЛАСТИ</t>
  </si>
  <si>
    <t>6381018816</t>
  </si>
  <si>
    <t>ГОСУДАРСТВЕННОЕ БЮДЖЕТНОЕ ОБЩЕОБРАЗОВАТЕЛЬНОЕ УЧРЕЖДЕНИЕ САМАРСКОЙ ОБЛАСТИ СРЕДНЯЯ ОБЩЕОБРАЗОВАТЕЛЬНАЯ ШКОЛА С. БОРИСКИНО-ИГАР МУНИЦИПАЛЬНОГО РАЙОНА КЛЯВЛИНСКИЙ САМАРСКОЙ ОБЛАСТИ</t>
  </si>
  <si>
    <t>6381018823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</si>
  <si>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МИХАИЛА КУЗЬМИЧА ОВСЯННИКОВА С. ИСАКЛЫ МУНИЦИПАЛЬНОГО РАЙОНА ИСАКЛИНСКИЙ САМАРСКОЙ ОБЛАСТИ</t>
  </si>
  <si>
    <t>6381018830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</si>
  <si>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ВАСИЛИЯ СТЕПАНОВИЧА ЧЕКМАСОВА СЕЛО БОЛЬШОЕ МИКУШКИНО МУНИЦИПАЛЬНОГО РАЙОНА ИСАКЛИНСКИЙ САМАРСКОЙ ОБЛАСТИ</t>
  </si>
  <si>
    <t>6381018848</t>
  </si>
  <si>
    <t>ГОСУДАРСТВЕННОЕ БЮДЖЕТНОЕ ОБЩЕОБРАЗОВАТЕЛЬНОЕ УЧРЕЖДЕНИЕ САМАРСКОЙ ОБЛАСТИ СРЕДНЯЯ ОБЩЕОБРАЗОВАТЕЛЬНАЯ ШКОЛА ПОС. СОКСКИЙ МУНИЦИПАЛЬНОГО РАЙОНА ИСАКЛИНСКИЙ САМАРСКОЙ ОБЛАСТИ</t>
  </si>
  <si>
    <t>6381018855</t>
  </si>
  <si>
    <t>ГОСУДАРСТВЕННОЕ БЮДЖЕТНОЕ ОБЩЕОБРАЗОВАТЕЛЬНОЕ УЧРЕЖДЕНИЕ САМАРСКОЙ ОБЛАСТИ СРЕДНЯЯ ОБЩЕОБРАЗОВАТЕЛЬНАЯ ШКОЛА С. НОВОЕ УСМАНОВО МУНИЦИПАЛЬНОГО РАЙОНА КАМЫШЛИНСКИЙ САМАРСКОЙ ОБЛАСТИ</t>
  </si>
  <si>
    <t>6381018862</t>
  </si>
  <si>
    <t>ГОСУДАРСТВЕННОЕ БЮДЖЕТНОЕ ОБЩЕОБРАЗОВАТЕЛЬНОЕ УЧРЕЖДЕНИЕ САМАРСКОЙ ОБЛАСТИ СРЕДНЯЯ ОБЩЕОБРАЗОВАТЕЛЬНАЯ ШКОЛА С. СТАРЫЙ МАКЛАУШ МУНИЦИПАЛЬНОГО РАЙОНА КЛЯВЛИНСКИЙ САМАРСКОЙ ОБЛАСТИ</t>
  </si>
  <si>
    <t>6381018870</t>
  </si>
  <si>
    <t>ГОСУДАРСТВЕННОЕ БЮДЖЕТНОЕ ОБЩЕОБРАЗОВАТЕЛЬНОЕ УЧРЕЖДЕНИЕ САМАРСКОЙ ОБЛАСТИ СРЕДНЯЯ ОБЩЕОБРАЗОВАТЕЛЬНАЯ ШКОЛА С. ЧЁРНЫЙ КЛЮЧ МУНИЦИПАЛЬНОГО РАЙОНА КЛЯВЛИНСКИЙ САМАРСКОЙ ОБЛАСТИ</t>
  </si>
  <si>
    <t>6381018887</t>
  </si>
  <si>
    <t>ГОСУДАРСТВЕННОЕ БЮДЖЕТНОЕ ОБЩЕОБРАЗОВАТЕЛЬНОЕ УЧРЕЖДЕНИЕ САМАРСКОЙ ОБЛАСТИ СРЕДНЯЯ ОБЩЕОБРАЗОВАТЕЛЬНАЯ ШКОЛА С. РУССКИЙ БАЙТУГАН МУНИЦИПАЛЬНОГО РАЙОНА КАМЫШЛИНСКИЙ САМАРСКОЙ ОБЛАСТИ</t>
  </si>
  <si>
    <t>6381018894</t>
  </si>
  <si>
    <t>ГОСУДАРСТВЕННОЕ БЮДЖЕТНОЕ ОБЩЕОБРАЗОВАТЕЛЬНОЕ УЧРЕЖДЕНИЕ САМАРСКОЙ ОБЛАСТИ  ЛИЦЕЙ  (ЭКОНОМИЧЕСКИЙ) С. ИСАКЛЫ МУНИЦИПАЛЬНОГО РАЙОНА ИСАКЛИНСКИЙ САМАРСКОЙ ОБЛАСТИ</t>
  </si>
  <si>
    <t>6381018904</t>
  </si>
  <si>
    <t>ГОСУДАРСТВЕННОЕ БЮДЖЕТНОЕ ОБЩЕОБРАЗОВАТЕЛЬНОЕ УЧРЕЖДЕНИЕ САМАРСКОЙ ОБЛАСТИ СРЕДНЯЯ ОБЩЕОБРАЗОВАТЕЛЬНАЯ ШКОЛА С. КАМЫШЛА МУНИЦИПАЛЬНОГО РАЙОНА КАМЫШЛИНСКИЙ САМАРСКОЙ ОБЛАСТИ</t>
  </si>
  <si>
    <t>6381018929</t>
  </si>
  <si>
    <t>ГОСУДАРСТВЕННОЕ БЮДЖЕТНОЕ ОБЩЕОБРАЗОВАТЕЛЬНОЕ УЧРЕЖДЕНИЕ САМАРСКОЙ ОБЛАСТИ СРЕДНЯЯ ОБЩЕОБРАЗОВАТЕЛЬНАЯ ШКОЛА "ОБРАЗОВАТЕЛЬНЫЙ ЦЕНТР ИМЕНИ В.Н. ТАТИЩЕВА" С. ЧЕЛНО-ВЕРШИНЫ МУНИЦИПАЛЬНОГО РАЙОНА ЧЕЛНО-ВЕРШИНСКИЙ САМАРСКОЙ ОБЛАСТИ</t>
  </si>
  <si>
    <t>6381018950</t>
  </si>
  <si>
    <t>ГОСУДАРСТВЕННОЕ БЮДЖЕТНОЕ ОБЩЕОБРАЗОВАТЕЛЬНОЕ УЧРЕЖДЕНИЕ САМАРСКОЙ ОБЛАСТИ ОСНОВНАЯ ОБЩЕОБРАЗОВАТЕЛЬНАЯ ШКОЛА С.КРАСНОЯРИХА МУНИЦИПАЛЬНОГО РАЙОНА ЧЕЛНО-ВЕРШИНСКИЙ  САМАРСКОЙ ОБЛАСТИ</t>
  </si>
  <si>
    <t>6381018968</t>
  </si>
  <si>
    <t>ГОСУДАРСТВЕННОЕ БЮДЖЕТНОЕ ОБЩЕОБРАЗОВАТЕЛЬНОЕ УЧРЕЖДЕНИЕ САМАРСКОЙ ОБЛАСТИ ОСНОВНАЯ ОБЩЕОБРАЗОВАТЕЛЬНАЯ ШКОЛА С. НОВОЕ ЭШТЕБЕНЬКИНО  МУНИЦИПАЛЬНОГО РАЙОНА ЧЕЛНО-ВЕРШИНСКИЙ САМАРСКОЙ ОБЛАСТИ</t>
  </si>
  <si>
    <t>6381018990</t>
  </si>
  <si>
    <t>ГОСУДАРСТВЕННОЕ БЮДЖЕТНОЕ ОБЩЕОБРАЗОВАТЕЛЬНОЕ УЧРЕЖДЕНИЕ САМАРСКОЙ ОБЛАСТИ СРЕДНЯЯ ОБЩЕОБРАЗОВАТЕЛЬНАЯ ШКОЛА С. ШЛАМКА  МУНИЦИПАЛЬНОГО РАЙОНА ЧЕЛНО-ВЕРШИНСКИЙ САМАРСКОЙ ОБЛАСТИ</t>
  </si>
  <si>
    <t>6381019016</t>
  </si>
  <si>
    <t>ГОСУДАРСТВЕННОЕ БЮДЖЕТНОЕ ОБЩЕОБРАЗОВАТЕЛЬНОЕ УЧРЕЖДЕНИЕ САМАРСКОЙ ОБЛАСТИ СРЕДНЯЯ ОБЩЕОБРАЗОВАТЕЛЬНАЯ ШКОЛА С. НОВОЕ АДЕЛЯКОВО МУНИЦИПАЛЬНОГО РАЙОНА ЧЕЛНО-ВЕРШИНСКИЙ САМАРСКОЙ ОБЛАСТИ</t>
  </si>
  <si>
    <t>6381019023</t>
  </si>
  <si>
    <t>ГОСУДАРСТВЕННОЕ БЮДЖЕТНОЕ ОБЩЕОБРАЗОВАТЕЛЬНОЕ УЧРЕЖДЕНИЕ САМАРСКОЙ ОБЛАСТИ СРЕДНЯЯ ОБЩЕОБРАЗОВАТЕЛЬНАЯ ШКОЛА С. ДЕВЛЕЗЕРКИНО  МУНИЦИПАЛЬНОГО РАЙОНА ЧЕЛНО-ВЕРШИНСКИЙ САМАРСКОЙ ОБЛАСТИ</t>
  </si>
  <si>
    <t>6381019030</t>
  </si>
  <si>
    <t>ГОСУДАРСТВЕННОЕ БЮДЖЕТНОЕ ОБЩЕОБРАЗОВАТЕЛЬНОЕ УЧРЕЖДЕНИЕ САМАРСКОЙ ОБЛАСТИ СРЕДНЯЯ ОБЩЕОБРАЗОВАТЕЛЬНАЯ ШКОЛА "ОБРАЗОВАТЕЛЬНЫЙ ЦЕНТР" ИМЕНИ ГЕРОЯ СОВЕТСКОГО СОЮЗА ДЮДЮКИНА Г.К. С. СТАРОЕ ЭШТЕБЕНЬКИНО МУНИЦИПАЛЬНОГО РАЙОНА ЧЕЛНО-ВЕРШИНСКИЙ САМАРСКОЙ ОБЛАСТИ</t>
  </si>
  <si>
    <t>6381019048</t>
  </si>
  <si>
    <t>ГОСУДАРСТВЕННОЕ БЮДЖЕТНОЕ ОБЩЕОБРАЗОВАТЕЛЬНОЕ УЧРЕЖДЕНИЕ САМАРСКОЙ ОБЛАСТИ СРЕДНЯЯ ОБЩЕОБРАЗОВАТЕЛЬНАЯ ШКОЛА С.ОЗЕРКИ МУНИЦИПАЛЬНОГО РАЙОНА ЧЕЛНО-ВЕРШИНСКИЙ САМАРСКОЙ ОБЛАСТИ</t>
  </si>
  <si>
    <t>6381019055</t>
  </si>
  <si>
    <t>ГОСУДАРСТВЕННОЕ БЮДЖЕТНОЕ ОБЩЕОБРАЗОВАТЕЛЬНОЕ УЧРЕЖДЕНИЕ САМАРСКОЙ ОБЛАСТИ СРЕДНЯЯ ОБЩЕОБРАЗОВАТЕЛЬНАЯ ШКОЛА С.КАМЕННЫЙ БРОД МУНИЦИПАЛЬНОГО РАЙОНА ЧЕЛНО-ВЕРШИНСКИЙ САМАРСКОЙ ОБЛАСТИ</t>
  </si>
  <si>
    <t>6381019070</t>
  </si>
  <si>
    <t>ГОСУДАРСТВЕННОЕ БЮДЖЕТНОЕ ОБЩЕОБРАЗОВАТЕЛЬНОЕ УЧРЕЖДЕНИЕ САМАРСКОЙ ОБЛАСТИ СРЕДНЯЯ ОБЩЕОБРАЗОВАТЕЛЬНАЯ ШКОЛА С. СИДЕЛЬКИНО  МУНИЦИПАЛЬНОГО РАЙОНА ЧЕЛНО-ВЕРШИНСКИЙ САМАРСКОЙ ОБЛАСТИ</t>
  </si>
  <si>
    <t>6381019087</t>
  </si>
  <si>
    <t>ГОСУДАРСТВЕННОЕ БЮДЖЕТНОЕ ОБЩЕОБРАЗОВАТЕЛЬНОЕ УЧРЕЖДЕНИЕ САМАРСКОЙ ОБЛАСТИ СРЕДНЯЯ ОБЩЕОБРАЗОВАТЕЛЬНАЯ ШКОЛА ПОС.КРАСНЫЙ СТРОИТЕЛЬ МУНИЦИПАЛЬНОГО РАЙОНА ЧЕЛНО-ВЕРШИНСКИЙ САМАРСКОЙ ОБЛАСТИ</t>
  </si>
  <si>
    <t>6381019094</t>
  </si>
  <si>
    <t>ГОСУДАРСТВЕННОЕ БЮДЖЕТНОЕ ОБЩЕОБРАЗОВАТЕЛЬНОЕ УЧРЕЖДЕНИЕ САМАРСКОЙ ОБЛАСТИ ОСНОВНАЯ ОБЩЕОБРАЗОВАТЕЛЬНАЯ ШКОЛА С. СТАРАЯ КАРМАЛА  МУНИЦИПАЛЬНОГО РАЙОНА КОШКИНСКИЙ САМАРСКОЙ ОБЛАСТИ</t>
  </si>
  <si>
    <t>6381019143</t>
  </si>
  <si>
    <t>ГОСУДАРСТВЕННОЕ БЮДЖЕТНОЕ ОБЩЕОБРАЗОВАТЕЛЬНОЕ УЧРЕЖДЕНИЕ САМАРСКОЙ ОБЛАСТИ ОСНОВНАЯ ОБЩЕОБРАЗОВАТЕЛЬНАЯ ШКОЛА С. НИЖНЯЯ БЫКОВКА  МУНИЦИПАЛЬНОГО РАЙОНА КОШКИНСКИЙ САМАРСКОЙ ОБЛАСТИ</t>
  </si>
  <si>
    <t>6381019150</t>
  </si>
  <si>
    <t>ГОСУДАРСТВЕННОЕ БЮДЖЕТНОЕ ОБЩЕОБРАЗОВАТЕЛЬНОЕ УЧРЕЖДЕНИЕ САМАРСКОЙ ОБЛАСТИ ОСНОВНАЯ ОБЩЕОБРАЗОВАТЕЛЬНАЯ ШКОЛА С. ЧЕТЫРОВКА  МУНИЦИПАЛЬНОГО РАЙОНА КОШКИНСКИЙ САМАРСКОЙ ОБЛАСТИ</t>
  </si>
  <si>
    <t>6381019168</t>
  </si>
  <si>
    <t>ГОСУДАРСТВЕННОЕ БЮДЖЕТНОЕ ОБЩЕОБРАЗОВАТЕЛЬНОЕ УЧРЕЖДЕНИЕ САМАРСКОЙ ОБЛАСТИ СРЕДНЯЯ ОБЩЕОБРАЗОВАТЕЛЬНАЯ ШКОЛА С. НАДЕЖДИНО МУНИЦИПАЛЬНОГО РАЙОНА КОШКИНСКИЙ САМАРСКОЙ ОБЛАСТИ</t>
  </si>
  <si>
    <t>6381019182</t>
  </si>
  <si>
    <t>ГОСУДАРСТВЕННОЕ БЮДЖЕТНОЕ ОБЩЕОБРАЗОВАТЕЛЬНОЕ УЧРЕЖДЕНИЕ САМАРСКОЙ ОБЛАСТИ ОСНОВНАЯ ОБЩЕОБРАЗОВАТЕЛЬНАЯ ШКОЛА С. БОЛЬШАЯ РОМАНОВКА МУНИЦИПАЛЬНОГО РАЙОНА КОШКИНСКИЙ САМАРСКОЙ ОБЛАСТИ</t>
  </si>
  <si>
    <t>6381019190</t>
  </si>
  <si>
    <t>ГОСУДАРСТВЕННОЕ БЮДЖЕТНОЕ ОБЩЕОБРАЗОВАТЕЛЬНОЕ УЧРЕЖДЕНИЕ САМАРСКОЙ ОБЛАСТИ ОСНОВНАЯ ОБЩЕОБРАЗОВАТЕЛЬНАЯ ШКОЛА С. СТАРАЯ ИВАНОВКА МУНИЦИПАЛЬНОГО РАЙОНА КОШКИНСКИЙ САМАРСКОЙ ОБЛАСТИ</t>
  </si>
  <si>
    <t>6381019200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</si>
  <si>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ИВАНА ФЕДОРОВИЧА САМАРКИНА С. НОВАЯ КАРМАЛА МУНИЦИПАЛЬНОГО РАЙОНА КОШКИНСКИЙ САМАРСКОЙ ОБЛАСТИ</t>
  </si>
  <si>
    <t>6381019217</t>
  </si>
  <si>
    <t>ГОСУДАРСТВЕННОЕ БЮДЖЕТНОЕ ОБЩЕОБРАЗОВАТЕЛЬНОЕ УЧРЕЖДЕНИЕ САМАРСКОЙ ОБЛАСТИ СРЕДНЯЯ ОБЩЕОБРАЗОВАТЕЛЬНАЯ ШКОЛА С. КОШКИ МУНИЦИПАЛЬНОГО РАЙОНА КОШКИНСКИЙ САМАРСКОЙ ОБЛАСТИ</t>
  </si>
  <si>
    <t>6381019224</t>
  </si>
  <si>
    <t>ГОСУДАРСТВЕННОЕ БЮДЖЕТНОЕ ОБЩЕОБРАЗОВАТЕЛЬНОЕ УЧРЕЖДЕНИЕ САМАРСКОЙ ОБЛАСТИ СРЕДНЯЯ ОБЩЕОБРАЗОВАТЕЛЬНАЯ ШКОЛА Ж.-Д. СТ. ПОГРУЗНАЯ МУНИЦИПАЛЬНОГО РАЙОНА КОШКИНСКИЙ САМАРСКОЙ ОБЛАСТИ</t>
  </si>
  <si>
    <t>6381019231</t>
  </si>
  <si>
    <t>ГОСУДАРСТВЕННОЕ БЮДЖЕТНОЕ ОБЩЕОБРАЗОВАТЕЛЬНОЕ УЧРЕЖДЕНИЕ САМАРСКОЙ ОБЛАСТИ СРЕДНЯЯ ОБЩЕОБРАЗОВАТЕЛЬНАЯ ШКОЛА С. РУССКАЯ ВАСИЛЬЕВКА МУНИЦИПАЛЬНОГО РАЙОНА КОШКИНСКИЙ САМАРСКОЙ ОБЛАСТИ</t>
  </si>
  <si>
    <t>6381019249</t>
  </si>
  <si>
    <t>ГОСУДАРСТВЕННОЕ БЮДЖЕТНОЕ ОБЩЕОБРАЗОВАТЕЛЬНОЕ УЧРЕЖДЕНИЕ САМАРСКОЙ ОБЛАСТИ ОСНОВНАЯ ОБЩЕОБРАЗОВАТЕЛЬНАЯ ШКОЛА С. БОЛЬШАЯ КОНСТАНТИНОВКА МУНИЦИПАЛЬНОГО РАЙОНА КОШКИНСКИЙ САМАРСКОЙ ОБЛАСТИ</t>
  </si>
  <si>
    <t>6381019256</t>
  </si>
  <si>
    <t>ГОСУДАРСТВЕННОЕ БЮДЖЕТНОЕ ОБЩЕОБРАЗОВАТЕЛЬНОЕ УЧРЕЖДЕНИЕ САМАРСКОЙ ОБЛАСТИ ОСНОВНАЯ ОБЩЕОБРАЗОВАТЕЛЬНАЯ ШКОЛА С. СТАРОЕ МАКСИМКИНО МУНИЦИПАЛЬНОГО РАЙОНА КОШКИНСКИЙ САМАРСКОЙ ОБЛАСТИ</t>
  </si>
  <si>
    <t>6381019263</t>
  </si>
  <si>
    <t>ГОСУДАРСТВЕННОЕ БЮДЖЕТНОЕ ОБЩЕОБРАЗОВАТЕЛЬНОЕ УЧРЕЖДЕНИЕ САМАРСКОЙ ОБЛАСТИ ОСНОВНАЯ ОБЩЕОБРАЗОВАТЕЛЬНАЯ ШКОЛА С. БОЛЬШОЕ ЕРМАКОВО МУНИЦИПАЛЬНОГО РАЙОНА КОШКИНСКИЙ САМАРСКОЙ ОБЛАСТИ</t>
  </si>
  <si>
    <t>6381019270</t>
  </si>
  <si>
    <t>ГОСУДАРСТВЕННОЕ БЮДЖЕТНОЕ ОБЩЕОБРАЗОВАТЕЛЬНОЕ УЧРЕЖДЕНИЕ САМАРСКОЙ ОБЛАСТИ СРЕДНЯЯ ОБЩЕОБРАЗОВАТЕЛЬНАЯ ШКОЛА С. ОРЛОВКА МУНИЦИПАЛЬНОГО РАЙОНА КОШКИНСКИЙ САМАРСКОЙ ОБЛАСТИ</t>
  </si>
  <si>
    <t>6381019288</t>
  </si>
  <si>
    <t>ГОСУДАРСТВЕННОЕ БЮДЖЕТНОЕ УЧРЕЖДЕНИЕ ЗДРАВООХРАНЕНИЯ САМАРСКОЙ ОБЛАСТИ "СТАВРОПОЛЬСКАЯ ЦЕНТРАЛЬНАЯ РАЙОННАЯ БОЛЬНИЦА"</t>
  </si>
  <si>
    <t>6382007327</t>
  </si>
  <si>
    <t>ГОСУДАРСТВЕННОЕ БЮДЖЕТНОЕ ОБЩЕОБРАЗОВАТЕЛЬНОЕ УЧРЕЖДЕНИЕ САМАРСКОЙ ОБЛАСТИ СРЕДНЯЯ ОБЩЕОБРАЗОВАТЕЛЬНАЯ ШКОЛА С. АЛЕКСАНДРОВКА МУНИЦИПАЛЬНОГО РАЙОНА СТАВРОПОЛЬСКИЙ САМАРСКОЙ ОБЛАСТИ</t>
  </si>
  <si>
    <t>6382062737</t>
  </si>
  <si>
    <t>ГОСУДАРСТВЕННОЕ БЮДЖЕТНОЕ ОБЩЕОБРАЗОВАТЕЛЬНОЕ УЧРЕЖДЕНИЕ САМАРСКОЙ ОБЛАСТИ ОСНОВНАЯ ОБЩЕОБРАЗОВАТЕЛЬНАЯ ШКОЛА С. ВЕРХНЕЕ САНЧЕЛЕЕВО МУНИЦИПАЛЬНОГО РАЙОНА СТАВРОПОЛЬСКИЙ САМАРСКОЙ ОБЛАСТИ</t>
  </si>
  <si>
    <t>6382062744</t>
  </si>
  <si>
    <t>ГОСУДАРСТВЕННОЕ БЮДЖЕТНОЕ ОБЩЕОБРАЗОВАТЕЛЬНОЕ УЧРЕЖДЕНИЕ САМАРСКОЙ ОБЛАСТИ ОСНОВНАЯ ОБЩЕОБРАЗОВАТЕЛЬНАЯ ШКОЛА С. ВАЛЫ МУНИЦИПАЛЬНОГО РАЙОНА СТАВРОПОЛЬСКИЙ САМАРСКОЙ ОБЛАСТИ</t>
  </si>
  <si>
    <t>6382062751</t>
  </si>
  <si>
    <t>ГОСУДАРСТВЕННОЕ БЮДЖЕТНОЕ ОБЩЕОБРАЗОВАТЕЛЬНОЕ УЧРЕЖДЕНИЕ САМАРСКОЙ ОБЛАСТИ ОСНОВНАЯ ОБЩЕОБРАЗОВАТЕЛЬНАЯ ШКОЛА С. БОЛЬШАЯ РЯЗАНЬ МУНИЦИПАЛЬНОГО РАЙОНА СТАВРОПОЛЬСКИЙ САМАРСКОЙ ОБЛАСТИ</t>
  </si>
  <si>
    <t>6382062769</t>
  </si>
  <si>
    <t>ГОСУДАРСТВЕННОЕ БЮДЖЕТНОЕ ОБЩЕОБРАЗОВАТЕЛЬНОЕ УЧРЕЖДЕНИЕ САМАРСКОЙ ОБЛАСТИ ОСНОВНАЯ ОБЩЕОБРАЗОВАТЕЛЬНАЯ ШКОЛА С. ЗЕЛЕНОВКА МУНИЦИПАЛЬНОГО РАЙОНА СТАВРОПОЛЬСКИЙ САМАРСКОЙ ОБЛАСТИ</t>
  </si>
  <si>
    <t>6382062776</t>
  </si>
  <si>
    <t>ГОСУДАРСТВЕННОЕ БЮДЖЕТНОЕ ОБЩЕОБРАЗОВАТЕЛЬНОЕ УЧРЕЖДЕНИЕ САМАРСКОЙ ОБЛАСТИ СРЕДНЯЯ ОБЩЕОБРАЗОВАТЕЛЬНАЯ ШКОЛА С. НОВАЯ БИНАРАДКА МУНИЦИПАЛЬНОГО РАЙОНА СТАВРОПОЛЬСКИЙ САМАРСКОЙ ОБЛАСТИ</t>
  </si>
  <si>
    <t>6382062783</t>
  </si>
  <si>
    <t>ГОСУДАРСТВЕННОЕ БЮДЖЕТНОЕ ОБЩЕОБРАЗОВАТЕЛЬНОЕ УЧРЕЖДЕНИЕ САМАРСКОЙ ОБЛАСТИ СРЕДНЯЯ ОБЩЕОБРАЗОВАТЕЛЬНАЯ ШКОЛА С. ВАСИЛЬЕВКА ИМЕНИ ГЕРОЯ СОВЕТСКОГО СОЮЗА Е. А. НИКОНОВА МУНИЦИПАЛЬНОГО РАЙОНА СТАВРОПОЛЬСКИЙ САМАРСКОЙ ОБЛАСТИ</t>
  </si>
  <si>
    <t>6382062790</t>
  </si>
  <si>
    <t>ГОСУДАРСТВЕННОЕ БЮДЖЕТНОЕ ОБЩЕОБРАЗОВАТЕЛЬНОЕ УЧРЕЖДЕНИЕ САМАРСКОЙ ОБЛАСТИ СРЕДНЯЯ ОБЩЕОБРАЗОВАТЕЛЬНАЯ ШКОЛА С.ВЕРХНИЕ БЕЛОЗЕРКИ МУНИЦИПАЛЬНОГО РАЙОНА СТАВРОПОЛЬСКИЙ САМАРСКОЙ ОБЛАСТИ</t>
  </si>
  <si>
    <t>6382062800</t>
  </si>
  <si>
    <t>ГОСУДАРСТВЕННОЕ БЮДЖЕТНОЕ ОБЩЕОБРАЗОВАТЕЛЬНОЕ УЧРЕЖДЕНИЕ САМАРСКОЙ ОБЛАСТИ СРЕДНЯЯ ОБЩЕОБРАЗОВАТЕЛЬНАЯ ШКОЛА С. МУСОРКА ИМЕНИ ГЕРОЯ СОВЕТСКОГО СОЮЗА ПЕТРА ВЛАДИМИРОВИЧА ЛАПШОВА МУНИЦИПАЛЬНОГО РАЙОНА СТАВРОПОЛЬСКИЙ САМАРСКОЙ ОБЛАСТИ</t>
  </si>
  <si>
    <t>6382062818</t>
  </si>
  <si>
    <t>ГОСУДАРСТВЕННОЕ БЮДЖЕТНОЕ ОБЩЕОБРАЗОВАТЕЛЬНОЕ УЧРЕЖДЕНИЕ САМАРСКОЙ ОБЛАСТИ СРЕДНЯЯ ОБЩЕОБРАЗОВАТЕЛЬНАЯ ШКОЛА С. ВЫСЕЛКИ МУНИЦИПАЛЬНОГО РАЙОНА СТАВРОПОЛЬСКИЙ САМАРСКОЙ ОБЛАСТИ</t>
  </si>
  <si>
    <t>6382062825</t>
  </si>
  <si>
    <t>ГОСУДАРСТВЕННОЕ БЮДЖЕТНОЕ ОБЩЕОБРАЗОВАТЕЛЬНОЕ УЧРЕЖДЕНИЕ САМАРСКОЙ ОБЛАСТИ СРЕДНЯЯ ОБЩЕОБРАЗОВАТЕЛЬНАЯ ШКОЛА П. ЛУНАЧАРСКИЙ ИМЕНИ ГЕРОЯ РОССИЙСКОЙ ФЕДЕРАЦИИ ОЛЕГА НИКОЛАЕВИЧА ДОЛГОВА МУНИЦИПАЛЬНОГО РАЙОНА СТАВРОПОЛЬСКИЙ САМАРСКОЙ ОБЛАСТИ</t>
  </si>
  <si>
    <t>6382062832</t>
  </si>
  <si>
    <t>ГОСУДАРСТВЕННОЕ БЮДЖЕТНОЕ ОБЩЕОБРАЗОВАТЕЛЬНОЕ УЧРЕЖДЕНИЕ САМАРСКОЙ ОБЛАСТИ ОСНОВНАЯ ОБЩЕОБРАЗОВАТЕЛЬНАЯ ШКОЛА С.ЖИГУЛИ МУНИЦИПАЛЬНОГО РАЙОНА СТАВРОПОЛЬСКИЙ САМАРСКОЙ ОБЛАСТИ</t>
  </si>
  <si>
    <t>6382062840</t>
  </si>
  <si>
    <t>ГОСУДАРСТВЕННОЕ БЮДЖЕТНОЕ  ОБЩЕОБРАЗОВАТЕЛЬНОЕ УЧРЕЖДЕНИЕ САМАРСКОЙ ОБЛАСТИ СРЕДНЯЯ ОБЩЕОБРАЗОВАТЕЛЬНАЯ ШКОЛА С. ЯГОДНОЕ МУНИЦИПАЛЬНОГО РАЙОНА СТАВРОПОЛЬСКИЙ САМАРСКОЙ ОБЛАСТИ</t>
  </si>
  <si>
    <t>6382062857</t>
  </si>
  <si>
    <t>ГОСУДАРСТВЕННОЕ БЮДЖЕТНОЕ ОБЩЕОБРАЗОВАТЕЛЬНОЕ УЧРЕЖДЕНИЕ  САМАРСКОЙ ОБЛАСТИ ЛИЦЕЙ (ТЕХНОЛОГИЧЕСКИЙ) С.ХРЯЩЕВКА МУНИЦИПАЛЬНОГО РАЙОНА СТАВРОПОЛЬСКИЙ</t>
  </si>
  <si>
    <t>6382062864</t>
  </si>
  <si>
    <t>ГОСУДАРСТВЕННОЕ БЮДЖЕТНОЕ ОБЩЕОБРАЗОВАТЕЛЬНОЕ УЧРЕЖДЕНИЕ САМАРСКОЙ ОБЛАСТИ СРЕДНЯЯ ОБЩЕОБРАЗОВАТЕЛЬНАЯ ШКОЛА С. СОСНОВЫЙ СОЛОНЕЦ МУНИЦИПАЛЬНОГО РАЙОНА СТАВРОПОЛЬСКИЙ САМАРСКОЙ ОБЛАСТИ</t>
  </si>
  <si>
    <t>6382062871</t>
  </si>
  <si>
    <t>ГОСУДАРСТВЕННОЕ БЮДЖЕТНОЕ ОБЩЕОБРАЗОВАТЕЛЬНОЕ УЧРЕЖДЕНИЕ САМАРСКОЙ ОБЛАСТИ ОСНОВНАЯ ОБЩЕОБРАЗОВАТЕЛЬНАЯ ШКОЛА С. СЕВРЮКАЕВО МУНИЦИПАЛЬНОГО РАЙОНА СТАВРОПОЛЬСКИЙ САМАРСКОЙ ОБЛАСТИ</t>
  </si>
  <si>
    <t>6382062889</t>
  </si>
  <si>
    <t>ГОСУДАРСТВЕННОЕ БЮДЖЕТНОЕ ОБЩЕОБРАЗОВАТЕЛЬНОЕ УЧРЕЖДЕНИЕ САМАРСКОЙ ОБЛАСТИ СРЕДНЯЯ ОБЩЕОБРАЗОВАТЕЛЬНАЯ ШКОЛА С. ТАШЕЛКА МУНИЦИПАЛЬНОГО РАЙОНА СТАВРОПОЛЬСКИЙ САМАРСКОЙ ОБЛАСТИ</t>
  </si>
  <si>
    <t>6382062896</t>
  </si>
  <si>
    <t>ГОСУДАРСТВЕННОЕ БЮДЖЕТНОЕ ОБЩЕОБРАЗОВАТЕЛЬНОЕ УЧРЕЖДЕНИЕ САМАРСКОЙ ОБЛАСТИ СРЕДНЯЯ ОБЩЕОБРАЗОВАТЕЛЬНАЯ ШКОЛА С.УЗЮКОВО МУНИЦИПАЛЬНОГО РАЙОНА СТАВРОПОЛЬСКИЙ САМАРСКОЙ ОБЛАСТИ</t>
  </si>
  <si>
    <t>6382062906</t>
  </si>
  <si>
    <t>ГОСУДАРСТВЕННОЕ БЮДЖЕТНОЕ ОБЩЕОБРАЗОВАТЕЛЬНОЕ УЧРЕЖДЕНИЕ САМАРСКОЙ ОБЛАСТИ СРЕДНЯЯ ОБЩЕОБРАЗОВАТЕЛЬНАЯ ШКОЛА С. ТИМОФЕЕВКА МУНИЦИПАЛЬНОГО РАЙОНА СТАВРОПОЛЬСКИЙ САМАРСКОЙ ОБЛАСТИ</t>
  </si>
  <si>
    <t>6382062913</t>
  </si>
  <si>
    <t>ГОСУДАРСТВЕННОЕ БЮДЖЕТНОЕ ОБЩЕОБРАЗОВАТЕЛЬНОЕ УЧРЕЖДЕНИЕ САМАРСКОЙ ОБЛАСТИ СРЕДНЯЯ ОБЩЕОБРАЗОВАТЕЛЬНАЯ ШКОЛА С. ПИСКАЛЫ МУНИЦИПАЛЬНОГО РАЙОНА СТАВРОПОЛЬСКИЙ САМАРСКОЙ ОБЛАСТИ</t>
  </si>
  <si>
    <t>6382062920</t>
  </si>
  <si>
    <t>ГОСУДАРСТВЕННОЕ БЮДЖЕТНОЕ ОБЩЕОБРАЗОВАТЕЛЬНОЕ УЧРЕЖДЕНИЕ САМАРСКОЙ ОБЛАСТИ СРЕДНЯЯ ОБЩЕОБРАЗОВАТЕЛЬНАЯ ШКОЛА С. ПОДСТЕПКИ МУНИЦИПАЛЬНОГО РАЙОНА СТАВРОПОЛЬСКИЙ САМАРСКОЙ ОБЛАСТИ</t>
  </si>
  <si>
    <t>6382062938</t>
  </si>
  <si>
    <t>ГОСУДАРСТВЕННОЕ БЮДЖЕТНОЕ ОБЩЕОБРАЗОВАТЕЛЬНОЕ УЧРЕЖДЕНИЕ САМАРСКОЙ ОБЛАСТИ ОСНОВНАЯ ОБЩЕОБРАЗОВАТЕЛЬНАЯ ШКОЛА ПОС. ПРИМОРСКИЙ МУНИЦИПАЛЬНОГО РАЙОНА СТАВРОПОЛЬСКИЙ САМАРСКОЙ ОБЛАСТИ</t>
  </si>
  <si>
    <t>6382062945</t>
  </si>
  <si>
    <t>ГОСУДАРСТВЕННОЕ БЮДЖЕТНОЕ ОБЩЕОБРАЗОВАТЕЛЬНОЕ УЧРЕЖДЕНИЕ САМАРСКОЙ ОБЛАСТИ СРЕДНЯЯ ОБЩЕОБРАЗОВАТЕЛЬНАЯ ШКОЛА С. РУССКАЯ БОРКОВКА ИМЕНИ ГЕРОЯ СОВЕТСКОГО СОЮЗА Д. Н. ГОЛОСОВА МУНИЦИПАЛЬНОГО РАЙОНА СТАВРОПОЛЬСКИЙ САМАРСКОЙ ОБЛАСТИ</t>
  </si>
  <si>
    <t>6382062952</t>
  </si>
  <si>
    <t>ГОСУДАРСТВЕННОЕ БЮДЖЕТНОЕ ОБЩЕОБРАЗОВАТЕЛЬНОЕ УЧРЕЖДЕНИЕ САМАРСКОЙ ОБЛАСТИ СРЕДНЯЯ ОБЩЕОБРАЗОВАТЕЛЬНАЯ ШКОЛА ИМЕНИ ГЕРОЯ СОВЕТСКОГО СОЮЗА И.Д. БУЗЫЦКОВА С. НИЖНЕЕ САНЧЕЛЕЕВО МУНИЦИПАЛЬНОГО РАЙОНА СТАВРОПОЛЬСКИЙ САМАРСКОЙ ОБЛАСТИ</t>
  </si>
  <si>
    <t>6382062977</t>
  </si>
  <si>
    <t>ГОСУДАРСТВЕННОЕ БЮДЖЕТНОЕ УЧРЕЖДЕНИЕ ЗДРАВООХРАНЕНИЯ САМАРСКОЙ ОБЛАСТИ "СЫЗРАНСКАЯ ЦЕНТРАЛЬНАЯ РАЙОННАЯ БОЛЬНИЦА"</t>
  </si>
  <si>
    <t>6383000701</t>
  </si>
  <si>
    <t>ГОСУДАРСТВЕННОЕ БЮДЖЕТНОЕ УЧРЕЖДЕНИЕ ЗДРАВООХРАНЕНИЯ САМАРСКОЙ ОБЛАСТИ "ПРОТИВОТУБЕРКУЛЕЗНЫЙ САНАТОРИЙ "РАЧЕЙКА"</t>
  </si>
  <si>
    <t>6383005971</t>
  </si>
  <si>
    <t>ГОСУДАРСТВЕННОЕ БЮДЖЕТНОЕ УЧРЕЖДЕНИЕ САМАРСКОЙ ОБЛАСТИ "ХВОРОСТЯНСКИЙ ПАНСИОНАТ ДЛЯ ВЕТЕРАНОВ ВОЙНЫ И ТРУДА(ДОМ-ИНТЕРНАТ ДЛЯ ПРЕСТАРЕЛЫХ И ИНВАЛИДОВ)"</t>
  </si>
  <si>
    <t>6384002363</t>
  </si>
  <si>
    <t>ГОСУДАРСТВЕННОЕ БЮДЖЕТНОЕ ПРОФЕССИОНАЛЬНОЕ ОБРАЗОВАТЕЛЬНОЕ УЧРЕЖДЕНИЕ САМАРСКОЙ ОБЛАСТИ "ХВОРОСТЯНСКИЙ ГОСУДАРСТВЕННЫЙ ТЕХНИКУМ ИМ. ЮРИЯ РЯБОВА"</t>
  </si>
  <si>
    <t>6384003014</t>
  </si>
  <si>
    <t>ГОСУДАРСТВЕННОЕ БЮДЖЕТНОЕ УЧРЕЖДЕНИЕ ЗДРАВООХРАНЕНИЯ САМАРСКОЙ ОБЛАСТИ "ХВОРОСТЯНСКАЯ ЦЕНТРАЛЬНАЯ РАЙОННАЯ БОЛЬНИЦА"</t>
  </si>
  <si>
    <t>6384003053</t>
  </si>
  <si>
    <t>ГОСУДАРСТВЕННОЕ КАЗЕННОЕ УЧРЕЖДЕНИЕ САМАРСКОЙ ОБЛАСТИ "ЦЕНТР ЗАНЯТОСТИ НАСЕЛЕНИЯ МУНИЦИПАЛЬНОГО РАЙОНА ХВОРОСТЯНСКИЙ"</t>
  </si>
  <si>
    <t>6384009707</t>
  </si>
  <si>
    <t>ГОСУДАРСТВЕННОЕ БЮДЖЕТНОЕ УЧРЕЖДЕНИЕ - ЦЕНТР ПСИХОЛОГО-ПЕДАГОГИЧЕСКОЙ, МЕДИЦИНСКОЙ И СОЦИАЛЬНОЙ ПОМОЩИ МУНИЦИПАЛЬНОГО РАЙОНА ХВОРОСТЯНСКИЙ САМАРСКОЙ ОБЛАСТИ</t>
  </si>
  <si>
    <t>6384009859</t>
  </si>
  <si>
    <t>ГОСУДАРСТВЕННОЕ БЮДЖЕТНОЕ УЧРЕЖДЕНИЕ ЗДРАВООХРАНЕНИЯ САМАРСКОЙ ОБЛАСТИ "ЧЕЛНО-ВЕРШИНСКАЯ ЦЕНТРАЛЬНАЯ РАЙОННАЯ БОЛЬНИЦА"</t>
  </si>
  <si>
    <t>6385001309</t>
  </si>
  <si>
    <t>ГОСУДАРСТВЕННОЕ БЮДЖЕТНОЕ УЧРЕЖДЕНИЕ - ЦЕНТР ПСИХОЛОГО-ПЕДАГОГИЧЕСКОЙ, МЕДИЦИНСКОЙ И СОЦИАЛЬНОЙ ПОМОЩИ МУНИЦИПАЛЬНОГО РАЙОНА ЧЕЛНО-ВЕРШИНСКИЙ САМАРСКОЙ ОБЛАСТИ</t>
  </si>
  <si>
    <t>6385002616</t>
  </si>
  <si>
    <t>ГОСУДАРСТВЕННОЕ КАЗЕННОЕ УЧРЕЖДЕНИЕ САМАРСКОЙ ОБЛАСТИ "ЦЕНТР ЗАНЯТОСТИ НАСЕЛЕНИЯ МУНИЦИПАЛЬНОГО РАЙОНА ЧЕЛНО-ВЕРШИНСКИЙ"</t>
  </si>
  <si>
    <t>6385003017</t>
  </si>
  <si>
    <t>ГОСУДАРСТВЕННОЕ БЮДЖЕТНОЕ УЧРЕЖДЕНИЕ ЗДРАВООХРАНЕНИЯ САМАРСКОЙ ОБЛАСТИ "ШЕНТАЛИНСКАЯ ЦЕНТРАЛЬНАЯ РАЙОННАЯ БОЛЬНИЦА"</t>
  </si>
  <si>
    <t>6386000259</t>
  </si>
  <si>
    <t>ГОСУДАРСТВЕННОЕ БЮДЖЕТНОЕ УЧРЕЖДЕНИЕ САМАРСКОЙ ОБЛАСТИ "ШЕНТАЛИНСКИЙ ПАНСИОНАТ ДЛЯ ВЕТЕРАНОВ ТРУДА (ДОМ-ИНТЕРНАТ ДЛЯ ПРЕСТАРЕЛЫХ И ИНВАЛИДОВ)"</t>
  </si>
  <si>
    <t>6386001887</t>
  </si>
  <si>
    <t>ГОСУДАРСТВЕННОЕ КАЗЕННОЕ УЧРЕЖДЕНИЕ САМАРСКОЙ ОБЛАСТИ "ЦЕНТР ЗАНЯТОСТИ НАСЕЛЕНИЯ МУНИЦИПАЛЬНОГО РАЙОНА ШЕНТАЛИНСКИЙ"</t>
  </si>
  <si>
    <t>6386002440</t>
  </si>
  <si>
    <t>ГОСУДАРСТВЕННОЕ БЮДЖЕТНОЕ УЧРЕЖДЕНИЕ - ЦЕНТР ПСИХОЛОГО-ПЕДАГОГИЧЕСКОЙ, МЕДИЦИНСКОЙ И СОЦИАЛЬНОЙ ПОМОЩИ МУНИЦИПАЛЬНОГО РАЙОНА ШЕНТАЛИНСКИЙ САМАРСКОЙ ОБЛАСТИ</t>
  </si>
  <si>
    <t>6386002640</t>
  </si>
  <si>
    <t>ГОСУДАРСТВЕННОЕ БЮДЖЕТНОЕ УЧРЕЖДЕНИЕ ЗДРАВООХРАНЕНИЯ САМАРСКОЙ ОБЛАСТИ "ШИГОНСКАЯ ЦЕНТРАЛЬНАЯ РАЙОННАЯ БОЛЬНИЦА"</t>
  </si>
  <si>
    <t>6387002241</t>
  </si>
  <si>
    <t>ГОСУДАРСТВЕННОЕ БЮДЖЕТНОЕ ПРОФЕССИОНАЛЬНОЕ ОБРАЗОВАТЕЛЬНОЕ УЧРЕЖДЕНИЕ САМАРСКОЙ ОБЛАСТИ "УСОЛЬСКИЙ СЕЛЬСКОХОЗЯЙСТВЕННЫЙ ТЕХНИКУМ"</t>
  </si>
  <si>
    <t>6387002280</t>
  </si>
  <si>
    <t>ГОСУДАРСТВЕННОЕ КАЗЕННОЕ УЧРЕЖДЕНИЕ САМАРСКОЙ ОБЛАСТИ "ЦЕНТР ЗАНЯТОСТИ НАСЕЛЕНИЯ МУНИЦИПАЛЬНОГО РАЙОНА ШИГОНСКИЙ"</t>
  </si>
  <si>
    <t>6387004538</t>
  </si>
  <si>
    <t>ГОСУДАРСТВЕННОЕ БЮДЖЕТНОЕ УЧРЕЖДЕНИЕ САМАРСКОЙ ОБЛАСТИ "ВОЛЖСКОЕ ГОСУДАРСТВЕННОЕ ОПЫТНОЕ ОХОТНИЧЬЕ ХОЗЯЙСТВО"</t>
  </si>
  <si>
    <t>6387004545</t>
  </si>
  <si>
    <t>ДЕПАРТАМЕНТ (ПРЕДСТАВИТЕЛЬСТВО САМАРСКОЙ ОБЛАСТИ) ПО ВЗАИМОДЕЙСТВИЮ С ФЕДЕРАЛЬНЫМИ ОРГАНАМИ ГОСУДАРСТВЕННОЙ ВЛАСТИ</t>
  </si>
  <si>
    <t>7704132616</t>
  </si>
  <si>
    <t>ГОСУДАРСТВЕННОЕ КАЗЕННОЕ УЧРЕЖДЕНИЕ САМАРСКОЙ ОБЛАСТИ "СЛУЖБА ЭКСПЛУАТАЦИИ ЗДАНИЙ И ТРАНСПОРТНОГО ОБЕСПЕЧЕНИЯ"</t>
  </si>
  <si>
    <t>7707720937</t>
  </si>
  <si>
    <t>Лимиты 2021 (КРКС 111)</t>
  </si>
  <si>
    <t>Сумма ПГ 2021</t>
  </si>
  <si>
    <t>Критерий оценки</t>
  </si>
  <si>
    <t>Балл</t>
  </si>
  <si>
    <t>Лимиты 2021(КРКС 111 и 112)</t>
  </si>
  <si>
    <t>Контракты с финансированием 2021 года</t>
  </si>
  <si>
    <t>1. Оценка эффективности планирования</t>
  </si>
  <si>
    <t>макс. 6 баллов</t>
  </si>
  <si>
    <t>Количество закупок, где подано 0 заявок</t>
  </si>
  <si>
    <t>Проведено конкурентных закупок всего</t>
  </si>
  <si>
    <t>Количество закупок, где подана 1 заявка</t>
  </si>
  <si>
    <t>Общее число поданных заявок</t>
  </si>
  <si>
    <t>Проведено конкурентных закупок всего (без учета нулевых заявок)</t>
  </si>
  <si>
    <t>НМЦК заключенных контрактов, руб.</t>
  </si>
  <si>
    <t>Сумма заключенных  контрактов, руб.</t>
  </si>
  <si>
    <t>2. Оценка проведения процедур определения поставщика (подрядчика, исполнителя)</t>
  </si>
  <si>
    <t>макс. 12 баллов</t>
  </si>
  <si>
    <t>САМАРСКАЯ ГУБЕРНСКАЯ ДУМА</t>
  </si>
  <si>
    <t>-</t>
  </si>
  <si>
    <t>Общее кол-во расторгнутых контрактов по соглашению сторон</t>
  </si>
  <si>
    <t>Кол-во расторгнутых контрактов по соглашению сторон без исполнения или с исполнением менее 10%</t>
  </si>
  <si>
    <t>Сумма заключенных  контрактов с МСП, руб.</t>
  </si>
  <si>
    <t>3. Оценка исполнения контрактов</t>
  </si>
  <si>
    <t>Заключено контрактов по извещениям, офертам, перечню исключений</t>
  </si>
  <si>
    <t>Запланировано МЗ к проведению по ПГ в 2021</t>
  </si>
  <si>
    <t>Заключено контрактов по извещениям и перечню исключений</t>
  </si>
  <si>
    <t>5. Оценка осуществления малых закупок</t>
  </si>
  <si>
    <t>Кол-во правильных ответов в анкетах</t>
  </si>
  <si>
    <t>Общее количество вопросов анкеты</t>
  </si>
  <si>
    <t>%</t>
  </si>
  <si>
    <t>7. Оценка профессионализма заказчиков и качества подготовки документации о закупке</t>
  </si>
  <si>
    <t>Общее количество актов ведомственного контроля  в сфере закупок</t>
  </si>
  <si>
    <t>Количество актов ведомственного контроля  в сфере закупок, содержащих информацию о нарушениях требований законодательства о контрактной системе, в том числе при обосновании начальной (максимальной) цены контракта</t>
  </si>
  <si>
    <t>Данные о суммах наложенных штрафов, тыс. руб.</t>
  </si>
  <si>
    <t>6. Оценка организации контрольных мероприятий в сфере закупок</t>
  </si>
  <si>
    <t>Общее кол-во заявок на закупку, поступивших в уполномоченный орган</t>
  </si>
  <si>
    <t>Кол-во заявок, согласованных без возврата на доработку или с однократным возвратом</t>
  </si>
  <si>
    <t>Заключено контрактов с учреждениями УИС, руб.</t>
  </si>
  <si>
    <t>Сумма заключенных контрактов, содержащих коды ОКПД2 из ПП РФ 649 и 1292, руб.</t>
  </si>
  <si>
    <t>Заключено контрактов с организациями инвалидов, руб.</t>
  </si>
  <si>
    <t>Сумма заключенных контрактов, содержащих коды ОКПД2 из ПП РФ 341, руб.</t>
  </si>
  <si>
    <t>3. Поддержка учреждений уголовно-исполнительной системы и организаций инвалидов</t>
  </si>
  <si>
    <t>Лидер</t>
  </si>
  <si>
    <t>максимально возможная сумма баллов</t>
  </si>
  <si>
    <t>Высокий рейтинг</t>
  </si>
  <si>
    <t>до 30 % от лидера</t>
  </si>
  <si>
    <t>Средний рейтинг</t>
  </si>
  <si>
    <t>до 50 % от лидера</t>
  </si>
  <si>
    <t>Низкий рейтинг</t>
  </si>
  <si>
    <t>более 50 % от лидера</t>
  </si>
  <si>
    <t>4. Поддержка учреждений уголовно-исполнительной системы и организаций инвалидов</t>
  </si>
  <si>
    <t>Общая сумма баллов</t>
  </si>
  <si>
    <t>макс. 15 баллов</t>
  </si>
  <si>
    <t>3. Оценка осуществления малых закупок, организации контрольных мероприятий в сфере закупок и профессионализма заказчиков</t>
  </si>
  <si>
    <t>Количество извещений МЗ, проведенных в отчетном периоде</t>
  </si>
  <si>
    <t>Количество извещений МЗ, по которым подано 0 заявок</t>
  </si>
  <si>
    <t>Количество извещений МЗ, по которым подана 1 заявка</t>
  </si>
  <si>
    <t>Количество заявок участников по извещениям МЗ</t>
  </si>
  <si>
    <t>Сумма контрактов МЗ</t>
  </si>
  <si>
    <t>НМЦК извещений МЗ</t>
  </si>
  <si>
    <t>2. Оценка осуществления процедур определения поставщика (подрядчика, исполнителя) (расчет ведется по закупкам, проводимым по пункту 4 части 1 статьи 93 44-ФЗ)</t>
  </si>
  <si>
    <t>макс. 33 балла</t>
  </si>
  <si>
    <t>Рейтинг органов государственной власти Самарской области, осуществляющих закупочную деятельность только в соответствии с пунктом 4 части 1 статьи 93 Федерального закона от 05.04.2013 № 44-ФЗ «О контрактной системе в сфере закупок товаров, работ, услуг для обеспечения государственных и муниципальных нужд» по итогам 2021 года</t>
  </si>
  <si>
    <t>Рейтинг органов государственной власти Самарской области по итогам 2021 года</t>
  </si>
  <si>
    <t xml:space="preserve">Рейтинг казенных учреждений Самарской области, бюджетных учреждений Самарской области по итогам 2021 года </t>
  </si>
  <si>
    <t>макс. 3 балла</t>
  </si>
  <si>
    <t>Государственное казенное учреждение Самарской области "Социальный приют для детей и подростков "Ровесник"</t>
  </si>
  <si>
    <t>макс. 45 баллов</t>
  </si>
  <si>
    <t>макс. 42 баллf</t>
  </si>
  <si>
    <t>макс. 36 баллов</t>
  </si>
  <si>
    <t>4. Оценка осуществления малых закупок</t>
  </si>
  <si>
    <t>5. Оценка организации контрольных мероприятий в сфере закупок</t>
  </si>
  <si>
    <t>6. Оценка профессионализма заказчиков и качества подготовки документации о закупке</t>
  </si>
  <si>
    <t>4. Оценка осуществления малых закупок, организации контрольных мероприятий в сфере закупок  и профессионализма заказчиков</t>
  </si>
  <si>
    <t xml:space="preserve">Рейтинг казенных учреждений Самарской области, бюджетных учреждений Самарской области, осуществляющих закупочную деятельность только в соответствии с пунктами 4, 5 части 1 статьи 93 Федерального закона от 05.04.2013 № 44-ФЗ «О контрактной системе в сфере закупок товаров, работ, услуг для обеспечения государственных и муниципальных нужд» по итогам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</si>
</sst>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9" x14ac:knownFonts="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  <fill>
      <patternFill patternType="solid">
        <fgColor theme="9" tint="0.79998168889431442"/>
        <bgColor rgb="FF90EE90"/>
      </patternFill>
    </fill>
    <fill>
      <patternFill patternType="solid">
        <fgColor rgb="FF009999"/>
        <bgColor rgb="FF90EE90"/>
      </patternFill>
    </fill>
    <fill>
      <patternFill patternType="solid">
        <fgColor rgb="FF009999"/>
        <bgColor rgb="FF98FB98"/>
      </patternFill>
    </fill>
    <fill>
      <patternFill patternType="solid">
        <fgColor theme="7" tint="0.39997558519241921"/>
        <bgColor rgb="FFAFEEEE"/>
      </patternFill>
    </fill>
    <fill>
      <patternFill patternType="solid">
        <fgColor theme="6" tint="0.59999389629810485"/>
        <bgColor rgb="FFAFEEEE"/>
      </patternFill>
    </fill>
    <fill>
      <patternFill patternType="solid">
        <fgColor theme="4" tint="0.39997558519241921"/>
        <bgColor rgb="FFAFEEEE"/>
      </patternFill>
    </fill>
    <fill>
      <patternFill patternType="solid">
        <fgColor rgb="FFFF66FF"/>
        <bgColor rgb="FFAFEEEE"/>
      </patternFill>
    </fill>
    <fill>
      <patternFill patternType="solid">
        <fgColor rgb="FF6699FF"/>
        <bgColor rgb="FFAFEEEE"/>
      </patternFill>
    </fill>
    <fill>
      <patternFill patternType="solid">
        <fgColor theme="3" tint="0.59999389629810485"/>
        <bgColor rgb="FFAFEEEE"/>
      </patternFill>
    </fill>
    <fill>
      <patternFill patternType="solid">
        <fgColor rgb="FFFF99FF"/>
        <bgColor rgb="FFAFEEEE"/>
      </patternFill>
    </fill>
    <fill>
      <patternFill patternType="solid">
        <fgColor rgb="FF33CCFF"/>
        <bgColor rgb="FFAFEEEE"/>
      </patternFill>
    </fill>
    <fill>
      <patternFill patternType="solid">
        <fgColor rgb="FF33CCFF"/>
        <bgColor indexed="64"/>
      </patternFill>
    </fill>
    <fill>
      <patternFill patternType="solid">
        <fgColor rgb="FFFFFFCC"/>
        <bgColor rgb="FFAFEEEE"/>
      </patternFill>
    </fill>
    <fill>
      <patternFill patternType="solid">
        <fgColor rgb="FF9966FF"/>
        <bgColor rgb="FFAFEEEE"/>
      </patternFill>
    </fill>
    <fill>
      <patternFill patternType="solid">
        <fgColor rgb="FF009999"/>
        <bgColor rgb="FFAFEEEE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>
      <alignment vertical="top" wrapText="1"/>
    </xf>
  </cellStyleXfs>
  <cellXfs count="153">
    <xf numFmtId="0" fontId="0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vertical="top" wrapText="1"/>
    </xf>
    <xf numFmtId="3" fontId="0" fillId="0" borderId="1" xfId="0" applyNumberFormat="1" applyFont="1" applyFill="1" applyBorder="1" applyAlignment="1">
      <alignment vertical="top" wrapText="1"/>
    </xf>
    <xf numFmtId="3" fontId="0" fillId="0" borderId="1" xfId="0" applyNumberFormat="1" applyFont="1" applyFill="1" applyBorder="1" applyAlignment="1">
      <alignment horizontal="center" vertical="top" wrapText="1"/>
    </xf>
    <xf numFmtId="3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vertical="top" wrapText="1"/>
    </xf>
    <xf numFmtId="165" fontId="0" fillId="0" borderId="1" xfId="0" applyNumberFormat="1" applyFont="1" applyFill="1" applyBorder="1" applyAlignment="1">
      <alignment horizontal="center" vertical="top" wrapText="1"/>
    </xf>
    <xf numFmtId="1" fontId="2" fillId="6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" fontId="2" fillId="7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2" xfId="0" applyNumberFormat="1" applyFont="1" applyFill="1" applyBorder="1" applyAlignment="1">
      <alignment horizontal="center" vertical="center" wrapText="1"/>
    </xf>
    <xf numFmtId="4" fontId="2" fillId="9" borderId="2" xfId="0" applyNumberFormat="1" applyFont="1" applyFill="1" applyBorder="1" applyAlignment="1">
      <alignment horizontal="center" vertical="center" wrapText="1"/>
    </xf>
    <xf numFmtId="165" fontId="2" fillId="9" borderId="2" xfId="0" applyNumberFormat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10" borderId="2" xfId="0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top" wrapText="1"/>
    </xf>
    <xf numFmtId="0" fontId="1" fillId="11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4" fontId="1" fillId="12" borderId="2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vertical="top" wrapText="1"/>
    </xf>
    <xf numFmtId="3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1" fontId="1" fillId="15" borderId="2" xfId="0" applyNumberFormat="1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17" borderId="2" xfId="0" applyNumberFormat="1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1" fontId="1" fillId="17" borderId="2" xfId="0" applyNumberFormat="1" applyFont="1" applyFill="1" applyBorder="1" applyAlignment="1">
      <alignment horizontal="center" vertical="center" wrapText="1"/>
    </xf>
    <xf numFmtId="0" fontId="4" fillId="18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19" borderId="0" xfId="0" applyFont="1" applyFill="1" applyBorder="1" applyAlignment="1">
      <alignment horizontal="center" vertical="center"/>
    </xf>
    <xf numFmtId="0" fontId="5" fillId="20" borderId="0" xfId="0" applyFont="1" applyFill="1" applyBorder="1" applyAlignment="1">
      <alignment horizontal="center" vertical="center"/>
    </xf>
    <xf numFmtId="0" fontId="4" fillId="21" borderId="0" xfId="0" applyFont="1" applyFill="1" applyBorder="1" applyAlignment="1">
      <alignment horizontal="center" vertical="center"/>
    </xf>
    <xf numFmtId="3" fontId="1" fillId="18" borderId="1" xfId="0" applyNumberFormat="1" applyFont="1" applyFill="1" applyBorder="1" applyAlignment="1">
      <alignment horizontal="center" vertical="center" wrapText="1"/>
    </xf>
    <xf numFmtId="3" fontId="1" fillId="19" borderId="1" xfId="0" applyNumberFormat="1" applyFont="1" applyFill="1" applyBorder="1" applyAlignment="1">
      <alignment horizontal="center" vertical="center" wrapText="1"/>
    </xf>
    <xf numFmtId="3" fontId="1" fillId="20" borderId="1" xfId="0" applyNumberFormat="1" applyFont="1" applyFill="1" applyBorder="1" applyAlignment="1">
      <alignment horizontal="center" vertical="center" wrapText="1"/>
    </xf>
    <xf numFmtId="3" fontId="1" fillId="21" borderId="1" xfId="0" applyNumberFormat="1" applyFont="1" applyFill="1" applyBorder="1" applyAlignment="1">
      <alignment horizontal="center" vertical="center" wrapText="1"/>
    </xf>
    <xf numFmtId="3" fontId="1" fillId="18" borderId="9" xfId="0" applyNumberFormat="1" applyFont="1" applyFill="1" applyBorder="1" applyAlignment="1">
      <alignment horizontal="center" vertical="center" wrapText="1"/>
    </xf>
    <xf numFmtId="3" fontId="1" fillId="19" borderId="9" xfId="0" applyNumberFormat="1" applyFont="1" applyFill="1" applyBorder="1" applyAlignment="1">
      <alignment horizontal="center" vertical="center" wrapText="1"/>
    </xf>
    <xf numFmtId="3" fontId="1" fillId="20" borderId="9" xfId="0" applyNumberFormat="1" applyFont="1" applyFill="1" applyBorder="1" applyAlignment="1">
      <alignment horizontal="center" vertical="center" wrapText="1"/>
    </xf>
    <xf numFmtId="0" fontId="4" fillId="18" borderId="0" xfId="0" applyFont="1" applyFill="1" applyAlignment="1">
      <alignment horizontal="center" vertical="center"/>
    </xf>
    <xf numFmtId="0" fontId="4" fillId="19" borderId="0" xfId="0" applyFont="1" applyFill="1" applyAlignment="1">
      <alignment horizontal="center" vertical="center"/>
    </xf>
    <xf numFmtId="0" fontId="5" fillId="20" borderId="0" xfId="0" applyFont="1" applyFill="1" applyAlignment="1">
      <alignment horizontal="center" vertical="center"/>
    </xf>
    <xf numFmtId="0" fontId="4" fillId="21" borderId="0" xfId="0" applyFont="1" applyFill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3" fontId="1" fillId="19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top" wrapText="1"/>
    </xf>
    <xf numFmtId="166" fontId="0" fillId="0" borderId="2" xfId="0" applyNumberFormat="1" applyFont="1" applyFill="1" applyBorder="1" applyAlignment="1">
      <alignment vertical="top" wrapText="1"/>
    </xf>
    <xf numFmtId="3" fontId="1" fillId="21" borderId="2" xfId="0" applyNumberFormat="1" applyFont="1" applyFill="1" applyBorder="1" applyAlignment="1">
      <alignment horizontal="center" vertical="center" wrapText="1"/>
    </xf>
    <xf numFmtId="3" fontId="1" fillId="18" borderId="2" xfId="0" applyNumberFormat="1" applyFont="1" applyFill="1" applyBorder="1" applyAlignment="1">
      <alignment horizontal="center" vertical="center" wrapText="1"/>
    </xf>
    <xf numFmtId="3" fontId="1" fillId="2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" fontId="1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1" fontId="1" fillId="6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1" fontId="1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3" fontId="1" fillId="8" borderId="2" xfId="0" applyNumberFormat="1" applyFont="1" applyFill="1" applyBorder="1" applyAlignment="1">
      <alignment horizontal="center" vertical="center" wrapText="1"/>
    </xf>
    <xf numFmtId="4" fontId="1" fillId="9" borderId="2" xfId="0" applyNumberFormat="1" applyFont="1" applyFill="1" applyBorder="1" applyAlignment="1">
      <alignment horizontal="center" vertical="center" wrapText="1"/>
    </xf>
    <xf numFmtId="165" fontId="1" fillId="9" borderId="2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4" fontId="1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 wrapText="1"/>
    </xf>
    <xf numFmtId="3" fontId="8" fillId="22" borderId="6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166" fontId="8" fillId="0" borderId="6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3" fontId="8" fillId="18" borderId="6" xfId="0" applyNumberFormat="1" applyFont="1" applyFill="1" applyBorder="1" applyAlignment="1">
      <alignment horizontal="center" vertical="center" wrapText="1"/>
    </xf>
    <xf numFmtId="3" fontId="8" fillId="20" borderId="6" xfId="0" applyNumberFormat="1" applyFont="1" applyFill="1" applyBorder="1" applyAlignment="1">
      <alignment horizontal="center" vertical="center" wrapText="1"/>
    </xf>
    <xf numFmtId="3" fontId="8" fillId="21" borderId="6" xfId="0" applyNumberFormat="1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vertical="top" wrapText="1"/>
    </xf>
    <xf numFmtId="165" fontId="1" fillId="2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1" fillId="21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0" fontId="2" fillId="21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8"/>
  <sheetViews>
    <sheetView tabSelected="1" zoomScale="80" zoomScaleNormal="80" workbookViewId="0">
      <pane xSplit="3" ySplit="3" topLeftCell="L4" activePane="bottomRight" state="frozen"/>
      <selection pane="topRight" activeCell="D1" sqref="D1"/>
      <selection pane="bottomLeft" activeCell="A4" sqref="A4"/>
      <selection pane="bottomRight" activeCell="B14" sqref="B14"/>
    </sheetView>
  </sheetViews>
  <sheetFormatPr defaultRowHeight="12.75" outlineLevelCol="1" x14ac:dyDescent="0.2"/>
  <cols>
    <col min="1" max="1" width="7.83203125" customWidth="1"/>
    <col min="2" max="2" width="45.1640625" customWidth="1"/>
    <col min="3" max="3" width="15.1640625" customWidth="1"/>
    <col min="4" max="4" width="14.83203125" hidden="1" customWidth="1" outlineLevel="1"/>
    <col min="5" max="5" width="14.33203125" hidden="1" customWidth="1" outlineLevel="1"/>
    <col min="6" max="7" width="12" hidden="1" customWidth="1" outlineLevel="1"/>
    <col min="8" max="8" width="17.33203125" hidden="1" customWidth="1" outlineLevel="1"/>
    <col min="9" max="11" width="17.83203125" hidden="1" customWidth="1" outlineLevel="1"/>
    <col min="12" max="12" width="26.1640625" customWidth="1" collapsed="1"/>
    <col min="13" max="24" width="13.33203125" hidden="1" customWidth="1" outlineLevel="1"/>
    <col min="25" max="26" width="15" hidden="1" customWidth="1" outlineLevel="1"/>
    <col min="27" max="28" width="13.33203125" hidden="1" customWidth="1" outlineLevel="1"/>
    <col min="29" max="29" width="31" customWidth="1" collapsed="1"/>
    <col min="30" max="30" width="19.33203125" hidden="1" customWidth="1" outlineLevel="1"/>
    <col min="31" max="31" width="19.6640625" hidden="1" customWidth="1" outlineLevel="1"/>
    <col min="32" max="33" width="13.33203125" hidden="1" customWidth="1" outlineLevel="1"/>
    <col min="34" max="34" width="16.33203125" hidden="1" customWidth="1" outlineLevel="1"/>
    <col min="35" max="35" width="16.6640625" hidden="1" customWidth="1" outlineLevel="1"/>
    <col min="36" max="36" width="14" hidden="1" customWidth="1" outlineLevel="1"/>
    <col min="37" max="37" width="13.5" hidden="1" customWidth="1" outlineLevel="1"/>
    <col min="38" max="38" width="30.83203125" customWidth="1" collapsed="1"/>
    <col min="39" max="39" width="16.1640625" hidden="1" customWidth="1" outlineLevel="1"/>
    <col min="40" max="40" width="15.33203125" hidden="1" customWidth="1" outlineLevel="1"/>
    <col min="41" max="41" width="12" hidden="1" customWidth="1" outlineLevel="1"/>
    <col min="42" max="42" width="12" style="58" hidden="1" customWidth="1" outlineLevel="1"/>
    <col min="43" max="43" width="15.6640625" hidden="1" customWidth="1" outlineLevel="1"/>
    <col min="44" max="44" width="15.5" hidden="1" customWidth="1" outlineLevel="1"/>
    <col min="45" max="46" width="12" hidden="1" customWidth="1" outlineLevel="1"/>
    <col min="47" max="47" width="30.83203125" customWidth="1" collapsed="1"/>
    <col min="48" max="48" width="16.1640625" hidden="1" customWidth="1" outlineLevel="1"/>
    <col min="49" max="49" width="17.6640625" hidden="1" customWidth="1" outlineLevel="1"/>
    <col min="50" max="50" width="12" hidden="1" customWidth="1" outlineLevel="1"/>
    <col min="51" max="51" width="12" style="58" hidden="1" customWidth="1" outlineLevel="1"/>
    <col min="52" max="53" width="12" hidden="1" customWidth="1" outlineLevel="1"/>
    <col min="54" max="54" width="30.83203125" customWidth="1" collapsed="1"/>
    <col min="55" max="55" width="16.5" hidden="1" customWidth="1" outlineLevel="1"/>
    <col min="56" max="56" width="15.1640625" hidden="1" customWidth="1" outlineLevel="1"/>
    <col min="57" max="57" width="13.33203125" hidden="1" customWidth="1" outlineLevel="1"/>
    <col min="58" max="60" width="12" hidden="1" customWidth="1" outlineLevel="1"/>
    <col min="61" max="62" width="9.33203125" hidden="1" customWidth="1" outlineLevel="1"/>
    <col min="63" max="63" width="30.83203125" customWidth="1" collapsed="1"/>
    <col min="64" max="64" width="19.5" customWidth="1"/>
  </cols>
  <sheetData>
    <row r="1" spans="1:64" ht="16.350000000000001" customHeight="1" x14ac:dyDescent="0.2">
      <c r="A1" s="140" t="s">
        <v>1822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2"/>
    </row>
    <row r="2" spans="1:64" ht="63.75" customHeight="1" x14ac:dyDescent="0.2">
      <c r="A2" s="144" t="s">
        <v>0</v>
      </c>
      <c r="B2" s="144" t="s">
        <v>1</v>
      </c>
      <c r="C2" s="140" t="s">
        <v>2</v>
      </c>
      <c r="D2" s="5" t="s">
        <v>1759</v>
      </c>
      <c r="E2" s="5" t="s">
        <v>1760</v>
      </c>
      <c r="F2" s="5" t="s">
        <v>1761</v>
      </c>
      <c r="G2" s="7" t="s">
        <v>1762</v>
      </c>
      <c r="H2" s="8" t="s">
        <v>1763</v>
      </c>
      <c r="I2" s="9" t="s">
        <v>1764</v>
      </c>
      <c r="J2" s="11" t="s">
        <v>1761</v>
      </c>
      <c r="K2" s="12" t="s">
        <v>1762</v>
      </c>
      <c r="L2" s="13" t="s">
        <v>1765</v>
      </c>
      <c r="M2" s="25" t="s">
        <v>1767</v>
      </c>
      <c r="N2" s="25" t="s">
        <v>1768</v>
      </c>
      <c r="O2" s="26" t="s">
        <v>1761</v>
      </c>
      <c r="P2" s="26" t="s">
        <v>1762</v>
      </c>
      <c r="Q2" s="27" t="s">
        <v>1769</v>
      </c>
      <c r="R2" s="28" t="s">
        <v>1768</v>
      </c>
      <c r="S2" s="28" t="s">
        <v>1761</v>
      </c>
      <c r="T2" s="27" t="s">
        <v>1762</v>
      </c>
      <c r="U2" s="29" t="s">
        <v>1770</v>
      </c>
      <c r="V2" s="29" t="s">
        <v>1771</v>
      </c>
      <c r="W2" s="29" t="s">
        <v>1761</v>
      </c>
      <c r="X2" s="30" t="s">
        <v>1762</v>
      </c>
      <c r="Y2" s="31" t="s">
        <v>1772</v>
      </c>
      <c r="Z2" s="31" t="s">
        <v>1773</v>
      </c>
      <c r="AA2" s="32" t="s">
        <v>1761</v>
      </c>
      <c r="AB2" s="33" t="s">
        <v>1762</v>
      </c>
      <c r="AC2" s="34" t="s">
        <v>1774</v>
      </c>
      <c r="AD2" s="40" t="s">
        <v>1778</v>
      </c>
      <c r="AE2" s="40" t="s">
        <v>1779</v>
      </c>
      <c r="AF2" s="40" t="s">
        <v>1761</v>
      </c>
      <c r="AG2" s="40" t="s">
        <v>1762</v>
      </c>
      <c r="AH2" s="41" t="s">
        <v>1780</v>
      </c>
      <c r="AI2" s="41" t="s">
        <v>1773</v>
      </c>
      <c r="AJ2" s="42" t="s">
        <v>1761</v>
      </c>
      <c r="AK2" s="42" t="s">
        <v>1762</v>
      </c>
      <c r="AL2" s="43" t="s">
        <v>1781</v>
      </c>
      <c r="AM2" s="46" t="s">
        <v>1782</v>
      </c>
      <c r="AN2" s="46" t="s">
        <v>1783</v>
      </c>
      <c r="AO2" s="46" t="s">
        <v>1761</v>
      </c>
      <c r="AP2" s="46" t="s">
        <v>1762</v>
      </c>
      <c r="AQ2" s="47" t="s">
        <v>1782</v>
      </c>
      <c r="AR2" s="48" t="s">
        <v>1784</v>
      </c>
      <c r="AS2" s="47" t="s">
        <v>1761</v>
      </c>
      <c r="AT2" s="47" t="s">
        <v>1762</v>
      </c>
      <c r="AU2" s="43" t="s">
        <v>1829</v>
      </c>
      <c r="AV2" s="55" t="s">
        <v>1790</v>
      </c>
      <c r="AW2" s="56" t="s">
        <v>1791</v>
      </c>
      <c r="AX2" s="56" t="s">
        <v>1761</v>
      </c>
      <c r="AY2" s="56" t="s">
        <v>1762</v>
      </c>
      <c r="AZ2" s="57" t="s">
        <v>1792</v>
      </c>
      <c r="BA2" s="57" t="s">
        <v>1762</v>
      </c>
      <c r="BB2" s="60" t="s">
        <v>1830</v>
      </c>
      <c r="BC2" s="40" t="s">
        <v>1795</v>
      </c>
      <c r="BD2" s="40" t="s">
        <v>1794</v>
      </c>
      <c r="BE2" s="40" t="s">
        <v>1761</v>
      </c>
      <c r="BF2" s="59" t="s">
        <v>1762</v>
      </c>
      <c r="BG2" s="49" t="s">
        <v>1786</v>
      </c>
      <c r="BH2" s="49" t="s">
        <v>1787</v>
      </c>
      <c r="BI2" s="50" t="s">
        <v>1788</v>
      </c>
      <c r="BJ2" s="50" t="s">
        <v>1762</v>
      </c>
      <c r="BK2" s="43" t="s">
        <v>1831</v>
      </c>
      <c r="BL2" s="43" t="s">
        <v>1810</v>
      </c>
    </row>
    <row r="3" spans="1:64" ht="19.5" customHeight="1" x14ac:dyDescent="0.2">
      <c r="A3" s="145"/>
      <c r="B3" s="145"/>
      <c r="C3" s="143"/>
      <c r="D3" s="6"/>
      <c r="E3" s="6"/>
      <c r="F3" s="6"/>
      <c r="G3" s="14"/>
      <c r="H3" s="15"/>
      <c r="I3" s="10"/>
      <c r="J3" s="16"/>
      <c r="K3" s="17"/>
      <c r="L3" s="18" t="s">
        <v>1766</v>
      </c>
      <c r="M3" s="25"/>
      <c r="N3" s="25"/>
      <c r="O3" s="26"/>
      <c r="P3" s="26"/>
      <c r="Q3" s="27"/>
      <c r="R3" s="28"/>
      <c r="S3" s="28"/>
      <c r="T3" s="27"/>
      <c r="U3" s="29"/>
      <c r="V3" s="29"/>
      <c r="W3" s="29"/>
      <c r="X3" s="30"/>
      <c r="Y3" s="31"/>
      <c r="Z3" s="31"/>
      <c r="AA3" s="32"/>
      <c r="AB3" s="33"/>
      <c r="AC3" s="13" t="s">
        <v>1775</v>
      </c>
      <c r="AD3" s="40"/>
      <c r="AE3" s="40"/>
      <c r="AF3" s="40"/>
      <c r="AG3" s="40"/>
      <c r="AH3" s="41"/>
      <c r="AI3" s="41"/>
      <c r="AJ3" s="42"/>
      <c r="AK3" s="42"/>
      <c r="AL3" s="44" t="s">
        <v>1766</v>
      </c>
      <c r="AM3" s="46"/>
      <c r="AN3" s="46"/>
      <c r="AO3" s="46"/>
      <c r="AP3" s="46"/>
      <c r="AQ3" s="47"/>
      <c r="AR3" s="48"/>
      <c r="AS3" s="47"/>
      <c r="AT3" s="47"/>
      <c r="AU3" s="44" t="s">
        <v>1766</v>
      </c>
      <c r="AV3" s="55"/>
      <c r="AW3" s="56"/>
      <c r="AX3" s="56"/>
      <c r="AY3" s="56"/>
      <c r="AZ3" s="57"/>
      <c r="BA3" s="57"/>
      <c r="BB3" s="61" t="s">
        <v>1766</v>
      </c>
      <c r="BC3" s="40"/>
      <c r="BD3" s="40"/>
      <c r="BE3" s="40"/>
      <c r="BF3" s="59"/>
      <c r="BG3" s="49"/>
      <c r="BH3" s="49"/>
      <c r="BI3" s="50"/>
      <c r="BJ3" s="50"/>
      <c r="BK3" s="44" t="s">
        <v>1766</v>
      </c>
      <c r="BL3" s="44" t="s">
        <v>1827</v>
      </c>
    </row>
    <row r="4" spans="1:64" ht="40.5" customHeight="1" x14ac:dyDescent="0.2">
      <c r="A4" s="1">
        <v>1</v>
      </c>
      <c r="B4" s="36" t="s">
        <v>114</v>
      </c>
      <c r="C4" s="3" t="s">
        <v>115</v>
      </c>
      <c r="D4" s="4">
        <v>12380349.310000001</v>
      </c>
      <c r="E4" s="4">
        <v>12332983.51</v>
      </c>
      <c r="F4" s="24">
        <f t="shared" ref="F4:F33" si="0">E4/D4</f>
        <v>0.99617411441196235</v>
      </c>
      <c r="G4" s="21">
        <v>3</v>
      </c>
      <c r="H4" s="4">
        <v>14145224.939999999</v>
      </c>
      <c r="I4" s="4">
        <v>12496112.560000001</v>
      </c>
      <c r="J4" s="24">
        <f t="shared" ref="J4:J33" si="1">I4/H4</f>
        <v>0.88341561290152248</v>
      </c>
      <c r="K4" s="21">
        <v>2</v>
      </c>
      <c r="L4" s="72">
        <f t="shared" ref="L4:L33" si="2">G4+K4</f>
        <v>5</v>
      </c>
      <c r="M4" s="4">
        <v>2</v>
      </c>
      <c r="N4" s="4">
        <v>53</v>
      </c>
      <c r="O4" s="23">
        <f t="shared" ref="O4:O32" si="3">M4/N4</f>
        <v>3.7735849056603772E-2</v>
      </c>
      <c r="P4" s="21">
        <v>3</v>
      </c>
      <c r="Q4" s="4">
        <v>15</v>
      </c>
      <c r="R4" s="4">
        <v>53</v>
      </c>
      <c r="S4" s="23">
        <f t="shared" ref="S4:S32" si="4">Q4/R4</f>
        <v>0.28301886792452829</v>
      </c>
      <c r="T4" s="21">
        <v>2</v>
      </c>
      <c r="U4" s="4">
        <v>170</v>
      </c>
      <c r="V4" s="4">
        <f t="shared" ref="V4:V33" si="5">R4-M4</f>
        <v>51</v>
      </c>
      <c r="W4" s="19">
        <f t="shared" ref="W4:W32" si="6">U4/V4</f>
        <v>3.3333333333333335</v>
      </c>
      <c r="X4" s="21">
        <v>3</v>
      </c>
      <c r="Y4" s="4">
        <v>9139663.8499999996</v>
      </c>
      <c r="Z4" s="4">
        <v>7989300.5899999999</v>
      </c>
      <c r="AA4" s="35">
        <f t="shared" ref="AA4:AA29" si="7">(Y4-Z4)/Y4</f>
        <v>0.12586494195845066</v>
      </c>
      <c r="AB4" s="21">
        <v>3</v>
      </c>
      <c r="AC4" s="72">
        <f t="shared" ref="AC4:AC32" si="8">P4+T4+X4+AB4</f>
        <v>11</v>
      </c>
      <c r="AD4" s="4">
        <v>0</v>
      </c>
      <c r="AE4" s="4">
        <v>5</v>
      </c>
      <c r="AF4" s="23">
        <f>AD4/AE4</f>
        <v>0</v>
      </c>
      <c r="AG4" s="21">
        <v>3</v>
      </c>
      <c r="AH4" s="4">
        <v>6651859.7199999997</v>
      </c>
      <c r="AI4" s="4">
        <v>7989300.5899999999</v>
      </c>
      <c r="AJ4" s="23">
        <f t="shared" ref="AJ4:AJ29" si="9">AH4/AI4</f>
        <v>0.8325960007470441</v>
      </c>
      <c r="AK4" s="21">
        <v>3</v>
      </c>
      <c r="AL4" s="71">
        <f t="shared" ref="AL4:AL32" si="10">AG4+AK4</f>
        <v>6</v>
      </c>
      <c r="AM4" s="4">
        <v>1291261.8400000001</v>
      </c>
      <c r="AN4" s="4">
        <v>1462896.74</v>
      </c>
      <c r="AO4" s="23">
        <f t="shared" ref="AO4:AO30" si="11">AM4/AN4</f>
        <v>0.88267463088338016</v>
      </c>
      <c r="AP4" s="21">
        <v>2</v>
      </c>
      <c r="AQ4" s="4">
        <v>1291261.8400000001</v>
      </c>
      <c r="AR4" s="4">
        <v>1015203.22</v>
      </c>
      <c r="AS4" s="23">
        <f t="shared" ref="AS4:AS30" si="12">AR4/AQ4</f>
        <v>0.78621019265929826</v>
      </c>
      <c r="AT4" s="21">
        <v>3</v>
      </c>
      <c r="AU4" s="72">
        <f t="shared" ref="AU4:AU30" si="13">AP4+AT4</f>
        <v>5</v>
      </c>
      <c r="AV4" s="20">
        <v>1</v>
      </c>
      <c r="AW4" s="20">
        <v>1</v>
      </c>
      <c r="AX4" s="23">
        <f>AW4/AV4</f>
        <v>1</v>
      </c>
      <c r="AY4" s="21">
        <v>3</v>
      </c>
      <c r="AZ4" s="4">
        <v>3</v>
      </c>
      <c r="BA4" s="21">
        <v>3</v>
      </c>
      <c r="BB4" s="75">
        <f t="shared" ref="BB4:BB33" si="14">AY4+BA4</f>
        <v>6</v>
      </c>
      <c r="BC4" s="51">
        <v>41</v>
      </c>
      <c r="BD4" s="51">
        <v>44</v>
      </c>
      <c r="BE4" s="53">
        <f t="shared" ref="BE4:BE10" si="15">BC4/BD4</f>
        <v>0.93181818181818177</v>
      </c>
      <c r="BF4" s="86">
        <v>3</v>
      </c>
      <c r="BG4" s="52">
        <v>43</v>
      </c>
      <c r="BH4" s="52">
        <v>45</v>
      </c>
      <c r="BI4" s="53">
        <f t="shared" ref="BI4:BI15" si="16">BG4/BH4</f>
        <v>0.9555555555555556</v>
      </c>
      <c r="BJ4" s="54">
        <v>3</v>
      </c>
      <c r="BK4" s="89">
        <f t="shared" ref="BK4:BK33" si="17">BF4+BJ4</f>
        <v>6</v>
      </c>
      <c r="BL4" s="44">
        <f t="shared" ref="BL4:BL30" si="18">L4+AC4+AL4+AU4+BB4+BK4</f>
        <v>39</v>
      </c>
    </row>
    <row r="5" spans="1:64" ht="27.4" customHeight="1" x14ac:dyDescent="0.2">
      <c r="A5" s="1">
        <v>2</v>
      </c>
      <c r="B5" s="36" t="s">
        <v>181</v>
      </c>
      <c r="C5" s="3" t="s">
        <v>182</v>
      </c>
      <c r="D5" s="4">
        <v>11324239.91</v>
      </c>
      <c r="E5" s="4">
        <v>11322314</v>
      </c>
      <c r="F5" s="24">
        <f t="shared" si="0"/>
        <v>0.99982993030743728</v>
      </c>
      <c r="G5" s="21">
        <v>3</v>
      </c>
      <c r="H5" s="4">
        <v>16978478</v>
      </c>
      <c r="I5" s="4">
        <v>15412812.970000001</v>
      </c>
      <c r="J5" s="24">
        <f t="shared" si="1"/>
        <v>0.90778531326541756</v>
      </c>
      <c r="K5" s="21">
        <v>3</v>
      </c>
      <c r="L5" s="71">
        <f t="shared" si="2"/>
        <v>6</v>
      </c>
      <c r="M5" s="4">
        <v>1</v>
      </c>
      <c r="N5" s="4">
        <v>42</v>
      </c>
      <c r="O5" s="23">
        <f t="shared" si="3"/>
        <v>2.3809523809523808E-2</v>
      </c>
      <c r="P5" s="21">
        <v>3</v>
      </c>
      <c r="Q5" s="4">
        <v>14</v>
      </c>
      <c r="R5" s="4">
        <v>42</v>
      </c>
      <c r="S5" s="23">
        <f t="shared" si="4"/>
        <v>0.33333333333333331</v>
      </c>
      <c r="T5" s="21">
        <v>2</v>
      </c>
      <c r="U5" s="4">
        <v>146</v>
      </c>
      <c r="V5" s="4">
        <f t="shared" si="5"/>
        <v>41</v>
      </c>
      <c r="W5" s="19">
        <f t="shared" si="6"/>
        <v>3.5609756097560976</v>
      </c>
      <c r="X5" s="21">
        <v>3</v>
      </c>
      <c r="Y5" s="4">
        <v>11117342.75</v>
      </c>
      <c r="Z5" s="4">
        <v>10856143.65</v>
      </c>
      <c r="AA5" s="35">
        <f t="shared" si="7"/>
        <v>2.3494742032667802E-2</v>
      </c>
      <c r="AB5" s="21">
        <v>1</v>
      </c>
      <c r="AC5" s="72">
        <f t="shared" si="8"/>
        <v>9</v>
      </c>
      <c r="AD5" s="4">
        <v>0</v>
      </c>
      <c r="AE5" s="4">
        <v>5</v>
      </c>
      <c r="AF5" s="23">
        <f>AD5/AE5</f>
        <v>0</v>
      </c>
      <c r="AG5" s="21">
        <v>3</v>
      </c>
      <c r="AH5" s="4">
        <v>7006864.2300000004</v>
      </c>
      <c r="AI5" s="4">
        <v>10856143.65</v>
      </c>
      <c r="AJ5" s="23">
        <f t="shared" si="9"/>
        <v>0.64542847404197712</v>
      </c>
      <c r="AK5" s="21">
        <v>2</v>
      </c>
      <c r="AL5" s="72">
        <f t="shared" si="10"/>
        <v>5</v>
      </c>
      <c r="AM5" s="4">
        <v>1674478.37</v>
      </c>
      <c r="AN5" s="4">
        <v>1680000</v>
      </c>
      <c r="AO5" s="23">
        <f t="shared" si="11"/>
        <v>0.99671331547619058</v>
      </c>
      <c r="AP5" s="21">
        <v>3</v>
      </c>
      <c r="AQ5" s="4">
        <v>1674478.37</v>
      </c>
      <c r="AR5" s="4">
        <v>896306.21</v>
      </c>
      <c r="AS5" s="23">
        <f t="shared" si="12"/>
        <v>0.53527488085737407</v>
      </c>
      <c r="AT5" s="21">
        <v>2</v>
      </c>
      <c r="AU5" s="72">
        <f t="shared" si="13"/>
        <v>5</v>
      </c>
      <c r="AV5" s="20">
        <v>0</v>
      </c>
      <c r="AW5" s="20">
        <v>0</v>
      </c>
      <c r="AX5" s="23">
        <v>0</v>
      </c>
      <c r="AY5" s="21">
        <v>3</v>
      </c>
      <c r="AZ5" s="4">
        <v>0</v>
      </c>
      <c r="BA5" s="21">
        <v>3</v>
      </c>
      <c r="BB5" s="75">
        <f t="shared" si="14"/>
        <v>6</v>
      </c>
      <c r="BC5" s="51">
        <v>14</v>
      </c>
      <c r="BD5" s="51">
        <v>14</v>
      </c>
      <c r="BE5" s="53">
        <f t="shared" si="15"/>
        <v>1</v>
      </c>
      <c r="BF5" s="86">
        <v>3</v>
      </c>
      <c r="BG5" s="52">
        <v>14</v>
      </c>
      <c r="BH5" s="52">
        <v>15</v>
      </c>
      <c r="BI5" s="53">
        <f t="shared" si="16"/>
        <v>0.93333333333333335</v>
      </c>
      <c r="BJ5" s="54">
        <v>3</v>
      </c>
      <c r="BK5" s="89">
        <f t="shared" si="17"/>
        <v>6</v>
      </c>
      <c r="BL5" s="44">
        <f t="shared" si="18"/>
        <v>37</v>
      </c>
    </row>
    <row r="6" spans="1:64" ht="40.5" customHeight="1" x14ac:dyDescent="0.2">
      <c r="A6" s="1">
        <v>3</v>
      </c>
      <c r="B6" s="36" t="s">
        <v>142</v>
      </c>
      <c r="C6" s="3" t="s">
        <v>143</v>
      </c>
      <c r="D6" s="4">
        <v>10356972.65</v>
      </c>
      <c r="E6" s="4">
        <v>13369102</v>
      </c>
      <c r="F6" s="24">
        <f t="shared" si="0"/>
        <v>1.2908310615264587</v>
      </c>
      <c r="G6" s="21">
        <v>3</v>
      </c>
      <c r="H6" s="4">
        <v>10356972.65</v>
      </c>
      <c r="I6" s="4">
        <v>10149634.26</v>
      </c>
      <c r="J6" s="24">
        <f t="shared" si="1"/>
        <v>0.97998079197399435</v>
      </c>
      <c r="K6" s="21">
        <v>3</v>
      </c>
      <c r="L6" s="71">
        <f t="shared" si="2"/>
        <v>6</v>
      </c>
      <c r="M6" s="4">
        <v>0</v>
      </c>
      <c r="N6" s="4">
        <v>4</v>
      </c>
      <c r="O6" s="23">
        <f t="shared" si="3"/>
        <v>0</v>
      </c>
      <c r="P6" s="21">
        <v>3</v>
      </c>
      <c r="Q6" s="4">
        <v>1</v>
      </c>
      <c r="R6" s="4">
        <v>4</v>
      </c>
      <c r="S6" s="23">
        <f t="shared" si="4"/>
        <v>0.25</v>
      </c>
      <c r="T6" s="21">
        <v>2</v>
      </c>
      <c r="U6" s="4">
        <v>11</v>
      </c>
      <c r="V6" s="4">
        <f t="shared" si="5"/>
        <v>4</v>
      </c>
      <c r="W6" s="19">
        <f t="shared" si="6"/>
        <v>2.75</v>
      </c>
      <c r="X6" s="21">
        <v>2</v>
      </c>
      <c r="Y6" s="4">
        <v>6212525</v>
      </c>
      <c r="Z6" s="4">
        <v>5860525</v>
      </c>
      <c r="AA6" s="35">
        <f t="shared" si="7"/>
        <v>5.6659731751582489E-2</v>
      </c>
      <c r="AB6" s="21">
        <v>3</v>
      </c>
      <c r="AC6" s="72">
        <f t="shared" si="8"/>
        <v>10</v>
      </c>
      <c r="AD6" s="4">
        <v>0</v>
      </c>
      <c r="AE6" s="4">
        <v>0</v>
      </c>
      <c r="AF6" s="23">
        <v>0</v>
      </c>
      <c r="AG6" s="21">
        <v>3</v>
      </c>
      <c r="AH6" s="4">
        <v>5080525</v>
      </c>
      <c r="AI6" s="4">
        <v>5860525</v>
      </c>
      <c r="AJ6" s="23">
        <f t="shared" si="9"/>
        <v>0.86690612189181004</v>
      </c>
      <c r="AK6" s="21">
        <v>3</v>
      </c>
      <c r="AL6" s="71">
        <f t="shared" si="10"/>
        <v>6</v>
      </c>
      <c r="AM6" s="4">
        <v>1633484.26</v>
      </c>
      <c r="AN6" s="4">
        <v>1839397</v>
      </c>
      <c r="AO6" s="23">
        <f t="shared" si="11"/>
        <v>0.88805421559347986</v>
      </c>
      <c r="AP6" s="21">
        <v>2</v>
      </c>
      <c r="AQ6" s="4">
        <v>1633484.26</v>
      </c>
      <c r="AR6" s="4">
        <v>1633484.26</v>
      </c>
      <c r="AS6" s="23">
        <f t="shared" si="12"/>
        <v>1</v>
      </c>
      <c r="AT6" s="21">
        <v>3</v>
      </c>
      <c r="AU6" s="72">
        <f t="shared" si="13"/>
        <v>5</v>
      </c>
      <c r="AV6" s="20">
        <v>0</v>
      </c>
      <c r="AW6" s="20">
        <v>0</v>
      </c>
      <c r="AX6" s="23">
        <v>0</v>
      </c>
      <c r="AY6" s="21">
        <v>0</v>
      </c>
      <c r="AZ6" s="4">
        <v>3</v>
      </c>
      <c r="BA6" s="21">
        <v>3</v>
      </c>
      <c r="BB6" s="77">
        <f t="shared" si="14"/>
        <v>3</v>
      </c>
      <c r="BC6" s="51">
        <v>4</v>
      </c>
      <c r="BD6" s="51">
        <v>4</v>
      </c>
      <c r="BE6" s="53">
        <f t="shared" si="15"/>
        <v>1</v>
      </c>
      <c r="BF6" s="86">
        <v>3</v>
      </c>
      <c r="BG6" s="52">
        <v>28</v>
      </c>
      <c r="BH6" s="52">
        <v>30</v>
      </c>
      <c r="BI6" s="53">
        <f t="shared" si="16"/>
        <v>0.93333333333333335</v>
      </c>
      <c r="BJ6" s="54">
        <v>3</v>
      </c>
      <c r="BK6" s="89">
        <f t="shared" si="17"/>
        <v>6</v>
      </c>
      <c r="BL6" s="44">
        <f t="shared" si="18"/>
        <v>36</v>
      </c>
    </row>
    <row r="7" spans="1:64" ht="40.5" customHeight="1" x14ac:dyDescent="0.2">
      <c r="A7" s="1">
        <v>4</v>
      </c>
      <c r="B7" s="36" t="s">
        <v>261</v>
      </c>
      <c r="C7" s="3" t="s">
        <v>262</v>
      </c>
      <c r="D7" s="4">
        <v>17136122.399999999</v>
      </c>
      <c r="E7" s="4">
        <v>17092836</v>
      </c>
      <c r="F7" s="24">
        <f t="shared" si="0"/>
        <v>0.9974739676229204</v>
      </c>
      <c r="G7" s="21">
        <v>3</v>
      </c>
      <c r="H7" s="4">
        <v>17702700</v>
      </c>
      <c r="I7" s="4">
        <v>17690769.050000001</v>
      </c>
      <c r="J7" s="24">
        <f t="shared" si="1"/>
        <v>0.99932603783603635</v>
      </c>
      <c r="K7" s="21">
        <v>3</v>
      </c>
      <c r="L7" s="71">
        <f t="shared" si="2"/>
        <v>6</v>
      </c>
      <c r="M7" s="4">
        <v>0</v>
      </c>
      <c r="N7" s="4">
        <v>20</v>
      </c>
      <c r="O7" s="23">
        <f t="shared" si="3"/>
        <v>0</v>
      </c>
      <c r="P7" s="21">
        <v>3</v>
      </c>
      <c r="Q7" s="4">
        <v>8</v>
      </c>
      <c r="R7" s="4">
        <v>20</v>
      </c>
      <c r="S7" s="23">
        <f t="shared" si="4"/>
        <v>0.4</v>
      </c>
      <c r="T7" s="21">
        <v>2</v>
      </c>
      <c r="U7" s="4">
        <v>74</v>
      </c>
      <c r="V7" s="4">
        <f t="shared" si="5"/>
        <v>20</v>
      </c>
      <c r="W7" s="19">
        <f t="shared" si="6"/>
        <v>3.7</v>
      </c>
      <c r="X7" s="21">
        <v>3</v>
      </c>
      <c r="Y7" s="4">
        <v>18848449.460000001</v>
      </c>
      <c r="Z7" s="4">
        <v>17390011.359999999</v>
      </c>
      <c r="AA7" s="35">
        <f t="shared" si="7"/>
        <v>7.7377086274130133E-2</v>
      </c>
      <c r="AB7" s="21">
        <v>3</v>
      </c>
      <c r="AC7" s="72">
        <f t="shared" si="8"/>
        <v>11</v>
      </c>
      <c r="AD7" s="4">
        <v>1</v>
      </c>
      <c r="AE7" s="4">
        <v>1</v>
      </c>
      <c r="AF7" s="23">
        <f>AD7/AE7</f>
        <v>1</v>
      </c>
      <c r="AG7" s="21">
        <v>0</v>
      </c>
      <c r="AH7" s="4">
        <v>16638011.359999999</v>
      </c>
      <c r="AI7" s="4">
        <v>17390011.359999999</v>
      </c>
      <c r="AJ7" s="23">
        <f t="shared" si="9"/>
        <v>0.95675678500534345</v>
      </c>
      <c r="AK7" s="21">
        <v>3</v>
      </c>
      <c r="AL7" s="73">
        <f t="shared" si="10"/>
        <v>3</v>
      </c>
      <c r="AM7" s="4">
        <v>1907026.29</v>
      </c>
      <c r="AN7" s="4">
        <v>1916144</v>
      </c>
      <c r="AO7" s="23">
        <f t="shared" si="11"/>
        <v>0.9952416363279587</v>
      </c>
      <c r="AP7" s="21">
        <v>3</v>
      </c>
      <c r="AQ7" s="4">
        <v>1907026.29</v>
      </c>
      <c r="AR7" s="4">
        <v>1160005.29</v>
      </c>
      <c r="AS7" s="23">
        <f t="shared" si="12"/>
        <v>0.60827965302984888</v>
      </c>
      <c r="AT7" s="21">
        <v>2</v>
      </c>
      <c r="AU7" s="72">
        <f t="shared" si="13"/>
        <v>5</v>
      </c>
      <c r="AV7" s="20">
        <v>2</v>
      </c>
      <c r="AW7" s="20">
        <v>2</v>
      </c>
      <c r="AX7" s="23">
        <f>AW7/AV7</f>
        <v>1</v>
      </c>
      <c r="AY7" s="21">
        <v>3</v>
      </c>
      <c r="AZ7" s="4">
        <v>21</v>
      </c>
      <c r="BA7" s="21">
        <v>3</v>
      </c>
      <c r="BB7" s="75">
        <f t="shared" si="14"/>
        <v>6</v>
      </c>
      <c r="BC7" s="51">
        <v>12</v>
      </c>
      <c r="BD7" s="51">
        <v>15</v>
      </c>
      <c r="BE7" s="53">
        <f t="shared" si="15"/>
        <v>0.8</v>
      </c>
      <c r="BF7" s="86">
        <v>2</v>
      </c>
      <c r="BG7" s="52">
        <v>11</v>
      </c>
      <c r="BH7" s="52">
        <v>15</v>
      </c>
      <c r="BI7" s="53">
        <f t="shared" si="16"/>
        <v>0.73333333333333328</v>
      </c>
      <c r="BJ7" s="54">
        <v>2</v>
      </c>
      <c r="BK7" s="90">
        <f t="shared" si="17"/>
        <v>4</v>
      </c>
      <c r="BL7" s="44">
        <f t="shared" si="18"/>
        <v>35</v>
      </c>
    </row>
    <row r="8" spans="1:64" ht="40.5" customHeight="1" x14ac:dyDescent="0.2">
      <c r="A8" s="1">
        <v>5</v>
      </c>
      <c r="B8" s="2" t="s">
        <v>205</v>
      </c>
      <c r="C8" s="3" t="s">
        <v>206</v>
      </c>
      <c r="D8" s="4">
        <v>53917971.57</v>
      </c>
      <c r="E8" s="4">
        <v>53917971.57</v>
      </c>
      <c r="F8" s="24">
        <f t="shared" si="0"/>
        <v>1</v>
      </c>
      <c r="G8" s="21">
        <v>3</v>
      </c>
      <c r="H8" s="4">
        <v>75628047.349999994</v>
      </c>
      <c r="I8" s="4">
        <v>74238244.75</v>
      </c>
      <c r="J8" s="24">
        <f t="shared" si="1"/>
        <v>0.98162318546229144</v>
      </c>
      <c r="K8" s="21">
        <v>3</v>
      </c>
      <c r="L8" s="71">
        <f t="shared" si="2"/>
        <v>6</v>
      </c>
      <c r="M8" s="4">
        <v>0</v>
      </c>
      <c r="N8" s="4">
        <v>4</v>
      </c>
      <c r="O8" s="23">
        <f t="shared" si="3"/>
        <v>0</v>
      </c>
      <c r="P8" s="21">
        <v>3</v>
      </c>
      <c r="Q8" s="4">
        <v>4</v>
      </c>
      <c r="R8" s="4">
        <v>4</v>
      </c>
      <c r="S8" s="23">
        <f t="shared" si="4"/>
        <v>1</v>
      </c>
      <c r="T8" s="21">
        <v>0</v>
      </c>
      <c r="U8" s="4">
        <v>4</v>
      </c>
      <c r="V8" s="4">
        <f t="shared" si="5"/>
        <v>4</v>
      </c>
      <c r="W8" s="19">
        <f t="shared" si="6"/>
        <v>1</v>
      </c>
      <c r="X8" s="21">
        <v>1</v>
      </c>
      <c r="Y8" s="4">
        <v>121161244.22</v>
      </c>
      <c r="Z8" s="4">
        <v>121161244.22</v>
      </c>
      <c r="AA8" s="35">
        <f t="shared" si="7"/>
        <v>0</v>
      </c>
      <c r="AB8" s="21">
        <v>0</v>
      </c>
      <c r="AC8" s="74">
        <f t="shared" si="8"/>
        <v>4</v>
      </c>
      <c r="AD8" s="4">
        <v>0</v>
      </c>
      <c r="AE8" s="4">
        <v>2</v>
      </c>
      <c r="AF8" s="23">
        <f>AD8/AE8</f>
        <v>0</v>
      </c>
      <c r="AG8" s="21">
        <v>3</v>
      </c>
      <c r="AH8" s="4">
        <v>121161244.22</v>
      </c>
      <c r="AI8" s="4">
        <v>121161244.22</v>
      </c>
      <c r="AJ8" s="23">
        <f t="shared" si="9"/>
        <v>1</v>
      </c>
      <c r="AK8" s="21">
        <v>3</v>
      </c>
      <c r="AL8" s="71">
        <f t="shared" si="10"/>
        <v>6</v>
      </c>
      <c r="AM8" s="4">
        <v>294546.92</v>
      </c>
      <c r="AN8" s="4">
        <v>305200</v>
      </c>
      <c r="AO8" s="23">
        <f t="shared" si="11"/>
        <v>0.9650947575360419</v>
      </c>
      <c r="AP8" s="21">
        <v>3</v>
      </c>
      <c r="AQ8" s="4">
        <v>294546.92</v>
      </c>
      <c r="AR8" s="4">
        <v>294546.92</v>
      </c>
      <c r="AS8" s="23">
        <f t="shared" si="12"/>
        <v>1</v>
      </c>
      <c r="AT8" s="21">
        <v>3</v>
      </c>
      <c r="AU8" s="71">
        <f t="shared" si="13"/>
        <v>6</v>
      </c>
      <c r="AV8" s="20">
        <v>0</v>
      </c>
      <c r="AW8" s="20">
        <v>0</v>
      </c>
      <c r="AX8" s="23">
        <v>0</v>
      </c>
      <c r="AY8" s="21">
        <v>3</v>
      </c>
      <c r="AZ8" s="4">
        <v>0</v>
      </c>
      <c r="BA8" s="21">
        <v>3</v>
      </c>
      <c r="BB8" s="75">
        <f t="shared" si="14"/>
        <v>6</v>
      </c>
      <c r="BC8" s="51">
        <v>4</v>
      </c>
      <c r="BD8" s="51">
        <v>4</v>
      </c>
      <c r="BE8" s="53">
        <f t="shared" si="15"/>
        <v>1</v>
      </c>
      <c r="BF8" s="86">
        <v>3</v>
      </c>
      <c r="BG8" s="52">
        <v>15</v>
      </c>
      <c r="BH8" s="52">
        <v>15</v>
      </c>
      <c r="BI8" s="53">
        <f t="shared" si="16"/>
        <v>1</v>
      </c>
      <c r="BJ8" s="54">
        <v>3</v>
      </c>
      <c r="BK8" s="89">
        <f t="shared" si="17"/>
        <v>6</v>
      </c>
      <c r="BL8" s="44">
        <f t="shared" si="18"/>
        <v>34</v>
      </c>
    </row>
    <row r="9" spans="1:64" ht="40.5" customHeight="1" x14ac:dyDescent="0.2">
      <c r="A9" s="1">
        <v>6</v>
      </c>
      <c r="B9" s="36" t="s">
        <v>136</v>
      </c>
      <c r="C9" s="3" t="s">
        <v>137</v>
      </c>
      <c r="D9" s="4">
        <v>225721774.38999999</v>
      </c>
      <c r="E9" s="4">
        <v>254900986.56999999</v>
      </c>
      <c r="F9" s="24">
        <f t="shared" si="0"/>
        <v>1.1292707017692694</v>
      </c>
      <c r="G9" s="21">
        <v>3</v>
      </c>
      <c r="H9" s="4">
        <v>250913005.94999999</v>
      </c>
      <c r="I9" s="4">
        <v>239310781.03</v>
      </c>
      <c r="J9" s="24">
        <f t="shared" si="1"/>
        <v>0.9537599700100361</v>
      </c>
      <c r="K9" s="21">
        <v>3</v>
      </c>
      <c r="L9" s="71">
        <f t="shared" si="2"/>
        <v>6</v>
      </c>
      <c r="M9" s="4">
        <v>2</v>
      </c>
      <c r="N9" s="4">
        <v>153</v>
      </c>
      <c r="O9" s="23">
        <f t="shared" si="3"/>
        <v>1.3071895424836602E-2</v>
      </c>
      <c r="P9" s="21">
        <v>3</v>
      </c>
      <c r="Q9" s="4">
        <v>130</v>
      </c>
      <c r="R9" s="4">
        <v>153</v>
      </c>
      <c r="S9" s="23">
        <f t="shared" si="4"/>
        <v>0.84967320261437906</v>
      </c>
      <c r="T9" s="21">
        <v>0</v>
      </c>
      <c r="U9" s="4">
        <v>195</v>
      </c>
      <c r="V9" s="4">
        <f t="shared" si="5"/>
        <v>151</v>
      </c>
      <c r="W9" s="19">
        <f t="shared" si="6"/>
        <v>1.2913907284768211</v>
      </c>
      <c r="X9" s="21">
        <v>1</v>
      </c>
      <c r="Y9" s="4">
        <v>160614170.09</v>
      </c>
      <c r="Z9" s="4">
        <v>153598898.97999999</v>
      </c>
      <c r="AA9" s="35">
        <f t="shared" si="7"/>
        <v>4.3677784507238769E-2</v>
      </c>
      <c r="AB9" s="21">
        <v>2</v>
      </c>
      <c r="AC9" s="73">
        <f t="shared" si="8"/>
        <v>6</v>
      </c>
      <c r="AD9" s="4">
        <v>2</v>
      </c>
      <c r="AE9" s="4">
        <v>11</v>
      </c>
      <c r="AF9" s="23">
        <f>AD9/AE9</f>
        <v>0.18181818181818182</v>
      </c>
      <c r="AG9" s="21">
        <v>1</v>
      </c>
      <c r="AH9" s="4">
        <v>110030247.94</v>
      </c>
      <c r="AI9" s="4">
        <v>153598898.97999999</v>
      </c>
      <c r="AJ9" s="23">
        <f t="shared" si="9"/>
        <v>0.71634789487864081</v>
      </c>
      <c r="AK9" s="21">
        <v>3</v>
      </c>
      <c r="AL9" s="73">
        <f t="shared" si="10"/>
        <v>4</v>
      </c>
      <c r="AM9" s="4">
        <v>23051202.73</v>
      </c>
      <c r="AN9" s="4">
        <v>24224166.760000002</v>
      </c>
      <c r="AO9" s="23">
        <f t="shared" si="11"/>
        <v>0.95157876670759833</v>
      </c>
      <c r="AP9" s="21">
        <v>3</v>
      </c>
      <c r="AQ9" s="4">
        <v>23051202.73</v>
      </c>
      <c r="AR9" s="4">
        <v>18666617.970000003</v>
      </c>
      <c r="AS9" s="23">
        <f t="shared" si="12"/>
        <v>0.8097893280729479</v>
      </c>
      <c r="AT9" s="21">
        <v>3</v>
      </c>
      <c r="AU9" s="71">
        <f t="shared" si="13"/>
        <v>6</v>
      </c>
      <c r="AV9" s="20">
        <v>7</v>
      </c>
      <c r="AW9" s="20">
        <v>6</v>
      </c>
      <c r="AX9" s="23">
        <f>AW9/AV9</f>
        <v>0.8571428571428571</v>
      </c>
      <c r="AY9" s="21">
        <v>3</v>
      </c>
      <c r="AZ9" s="4">
        <v>0</v>
      </c>
      <c r="BA9" s="21">
        <v>3</v>
      </c>
      <c r="BB9" s="75">
        <f t="shared" si="14"/>
        <v>6</v>
      </c>
      <c r="BC9" s="51">
        <v>134</v>
      </c>
      <c r="BD9" s="51">
        <v>136</v>
      </c>
      <c r="BE9" s="53">
        <f t="shared" si="15"/>
        <v>0.98529411764705888</v>
      </c>
      <c r="BF9" s="86">
        <v>3</v>
      </c>
      <c r="BG9" s="52">
        <v>138</v>
      </c>
      <c r="BH9" s="52">
        <v>150</v>
      </c>
      <c r="BI9" s="53">
        <f t="shared" si="16"/>
        <v>0.92</v>
      </c>
      <c r="BJ9" s="54">
        <v>3</v>
      </c>
      <c r="BK9" s="89">
        <f t="shared" si="17"/>
        <v>6</v>
      </c>
      <c r="BL9" s="44">
        <f t="shared" si="18"/>
        <v>34</v>
      </c>
    </row>
    <row r="10" spans="1:64" ht="32.25" customHeight="1" x14ac:dyDescent="0.2">
      <c r="A10" s="1">
        <v>7</v>
      </c>
      <c r="B10" s="36" t="s">
        <v>325</v>
      </c>
      <c r="C10" s="3" t="s">
        <v>326</v>
      </c>
      <c r="D10" s="4">
        <v>24864482.34</v>
      </c>
      <c r="E10" s="4">
        <v>24845700.010000002</v>
      </c>
      <c r="F10" s="24">
        <f t="shared" si="0"/>
        <v>0.99924461206377968</v>
      </c>
      <c r="G10" s="21">
        <v>3</v>
      </c>
      <c r="H10" s="4">
        <v>40511317.469999999</v>
      </c>
      <c r="I10" s="4">
        <v>37126640.649999999</v>
      </c>
      <c r="J10" s="24">
        <f t="shared" si="1"/>
        <v>0.91645108005913489</v>
      </c>
      <c r="K10" s="21">
        <v>3</v>
      </c>
      <c r="L10" s="71">
        <f t="shared" si="2"/>
        <v>6</v>
      </c>
      <c r="M10" s="4">
        <v>5</v>
      </c>
      <c r="N10" s="4">
        <v>68</v>
      </c>
      <c r="O10" s="23">
        <f t="shared" si="3"/>
        <v>7.3529411764705885E-2</v>
      </c>
      <c r="P10" s="21">
        <v>2</v>
      </c>
      <c r="Q10" s="4">
        <v>22</v>
      </c>
      <c r="R10" s="4">
        <v>68</v>
      </c>
      <c r="S10" s="23">
        <f t="shared" si="4"/>
        <v>0.3235294117647059</v>
      </c>
      <c r="T10" s="21">
        <v>2</v>
      </c>
      <c r="U10" s="4">
        <v>204</v>
      </c>
      <c r="V10" s="4">
        <f t="shared" si="5"/>
        <v>63</v>
      </c>
      <c r="W10" s="19">
        <f t="shared" si="6"/>
        <v>3.2380952380952381</v>
      </c>
      <c r="X10" s="21">
        <v>3</v>
      </c>
      <c r="Y10" s="4">
        <v>24416981.73</v>
      </c>
      <c r="Z10" s="4">
        <v>23569441.199999999</v>
      </c>
      <c r="AA10" s="35">
        <f t="shared" si="7"/>
        <v>3.4711109643771734E-2</v>
      </c>
      <c r="AB10" s="21">
        <v>2</v>
      </c>
      <c r="AC10" s="72">
        <f t="shared" si="8"/>
        <v>9</v>
      </c>
      <c r="AD10" s="4">
        <v>1</v>
      </c>
      <c r="AE10" s="4">
        <v>1</v>
      </c>
      <c r="AF10" s="23">
        <f>AD10/AE10</f>
        <v>1</v>
      </c>
      <c r="AG10" s="21">
        <v>0</v>
      </c>
      <c r="AH10" s="4">
        <v>19480758.239999998</v>
      </c>
      <c r="AI10" s="4">
        <v>23569441.199999999</v>
      </c>
      <c r="AJ10" s="23">
        <f t="shared" si="9"/>
        <v>0.8265260968512057</v>
      </c>
      <c r="AK10" s="21">
        <v>3</v>
      </c>
      <c r="AL10" s="73">
        <f t="shared" si="10"/>
        <v>3</v>
      </c>
      <c r="AM10" s="4">
        <v>1718262.56</v>
      </c>
      <c r="AN10" s="4">
        <v>1952601.63</v>
      </c>
      <c r="AO10" s="23">
        <f t="shared" si="11"/>
        <v>0.8799862366190897</v>
      </c>
      <c r="AP10" s="21">
        <v>2</v>
      </c>
      <c r="AQ10" s="4">
        <v>1718262.56</v>
      </c>
      <c r="AR10" s="4">
        <v>1489272.56</v>
      </c>
      <c r="AS10" s="23">
        <f t="shared" si="12"/>
        <v>0.86673165945022979</v>
      </c>
      <c r="AT10" s="21">
        <v>3</v>
      </c>
      <c r="AU10" s="72">
        <f t="shared" si="13"/>
        <v>5</v>
      </c>
      <c r="AV10" s="20">
        <v>0</v>
      </c>
      <c r="AW10" s="20">
        <v>0</v>
      </c>
      <c r="AX10" s="23">
        <v>0</v>
      </c>
      <c r="AY10" s="21">
        <v>3</v>
      </c>
      <c r="AZ10" s="4">
        <v>0</v>
      </c>
      <c r="BA10" s="21">
        <v>3</v>
      </c>
      <c r="BB10" s="75">
        <f t="shared" si="14"/>
        <v>6</v>
      </c>
      <c r="BC10" s="51">
        <v>61</v>
      </c>
      <c r="BD10" s="51">
        <v>75</v>
      </c>
      <c r="BE10" s="53">
        <f t="shared" si="15"/>
        <v>0.81333333333333335</v>
      </c>
      <c r="BF10" s="86">
        <v>2</v>
      </c>
      <c r="BG10" s="52">
        <v>25</v>
      </c>
      <c r="BH10" s="52">
        <v>30</v>
      </c>
      <c r="BI10" s="53">
        <f t="shared" si="16"/>
        <v>0.83333333333333337</v>
      </c>
      <c r="BJ10" s="54">
        <v>2</v>
      </c>
      <c r="BK10" s="90">
        <f t="shared" si="17"/>
        <v>4</v>
      </c>
      <c r="BL10" s="44">
        <f t="shared" si="18"/>
        <v>33</v>
      </c>
    </row>
    <row r="11" spans="1:64" ht="27.4" customHeight="1" x14ac:dyDescent="0.2">
      <c r="A11" s="1">
        <v>8</v>
      </c>
      <c r="B11" s="36" t="s">
        <v>171</v>
      </c>
      <c r="C11" s="3" t="s">
        <v>172</v>
      </c>
      <c r="D11" s="4">
        <v>2350133.09</v>
      </c>
      <c r="E11" s="4">
        <v>2350133.09</v>
      </c>
      <c r="F11" s="24">
        <f t="shared" si="0"/>
        <v>1</v>
      </c>
      <c r="G11" s="21">
        <v>3</v>
      </c>
      <c r="H11" s="4">
        <v>3583789.21</v>
      </c>
      <c r="I11" s="4">
        <v>2863023.93</v>
      </c>
      <c r="J11" s="24">
        <f t="shared" si="1"/>
        <v>0.79888178746986072</v>
      </c>
      <c r="K11" s="21">
        <v>2</v>
      </c>
      <c r="L11" s="72">
        <f t="shared" si="2"/>
        <v>5</v>
      </c>
      <c r="M11" s="4">
        <v>0</v>
      </c>
      <c r="N11" s="4">
        <v>23</v>
      </c>
      <c r="O11" s="23">
        <f t="shared" si="3"/>
        <v>0</v>
      </c>
      <c r="P11" s="21">
        <v>3</v>
      </c>
      <c r="Q11" s="4">
        <v>8</v>
      </c>
      <c r="R11" s="4">
        <v>23</v>
      </c>
      <c r="S11" s="23">
        <f t="shared" si="4"/>
        <v>0.34782608695652173</v>
      </c>
      <c r="T11" s="21">
        <v>2</v>
      </c>
      <c r="U11" s="4">
        <v>132</v>
      </c>
      <c r="V11" s="4">
        <f t="shared" si="5"/>
        <v>23</v>
      </c>
      <c r="W11" s="19">
        <f t="shared" si="6"/>
        <v>5.7391304347826084</v>
      </c>
      <c r="X11" s="21">
        <v>3</v>
      </c>
      <c r="Y11" s="4">
        <v>6799204.8399999999</v>
      </c>
      <c r="Z11" s="4">
        <v>6358379.5199999996</v>
      </c>
      <c r="AA11" s="35">
        <f t="shared" si="7"/>
        <v>6.4834834421608672E-2</v>
      </c>
      <c r="AB11" s="21">
        <v>3</v>
      </c>
      <c r="AC11" s="72">
        <f t="shared" si="8"/>
        <v>11</v>
      </c>
      <c r="AD11" s="4">
        <v>0</v>
      </c>
      <c r="AE11" s="4">
        <v>0</v>
      </c>
      <c r="AF11" s="23">
        <v>0</v>
      </c>
      <c r="AG11" s="21">
        <v>3</v>
      </c>
      <c r="AH11" s="4">
        <v>5847001.5199999996</v>
      </c>
      <c r="AI11" s="4">
        <v>6358379.5199999996</v>
      </c>
      <c r="AJ11" s="23">
        <f t="shared" si="9"/>
        <v>0.91957416219156418</v>
      </c>
      <c r="AK11" s="21">
        <v>3</v>
      </c>
      <c r="AL11" s="71">
        <f t="shared" si="10"/>
        <v>6</v>
      </c>
      <c r="AM11" s="4">
        <v>755211.57</v>
      </c>
      <c r="AN11" s="4">
        <v>755211.57</v>
      </c>
      <c r="AO11" s="23">
        <f t="shared" si="11"/>
        <v>1</v>
      </c>
      <c r="AP11" s="21">
        <v>3</v>
      </c>
      <c r="AQ11" s="4">
        <v>755211.57</v>
      </c>
      <c r="AR11" s="4">
        <v>297087.09000000003</v>
      </c>
      <c r="AS11" s="23">
        <f t="shared" si="12"/>
        <v>0.39338259873322656</v>
      </c>
      <c r="AT11" s="21">
        <v>1</v>
      </c>
      <c r="AU11" s="73">
        <f t="shared" si="13"/>
        <v>4</v>
      </c>
      <c r="AV11" s="20">
        <v>0</v>
      </c>
      <c r="AW11" s="20">
        <v>0</v>
      </c>
      <c r="AX11" s="23">
        <v>0</v>
      </c>
      <c r="AY11" s="21">
        <v>3</v>
      </c>
      <c r="AZ11" s="4">
        <v>0</v>
      </c>
      <c r="BA11" s="21">
        <v>3</v>
      </c>
      <c r="BB11" s="75">
        <f t="shared" si="14"/>
        <v>6</v>
      </c>
      <c r="BC11" s="51">
        <v>0</v>
      </c>
      <c r="BD11" s="51">
        <v>0</v>
      </c>
      <c r="BE11" s="53">
        <v>0</v>
      </c>
      <c r="BF11" s="86">
        <v>0</v>
      </c>
      <c r="BG11" s="52">
        <v>10</v>
      </c>
      <c r="BH11" s="52">
        <v>15</v>
      </c>
      <c r="BI11" s="53">
        <f t="shared" si="16"/>
        <v>0.66666666666666663</v>
      </c>
      <c r="BJ11" s="54">
        <v>1</v>
      </c>
      <c r="BK11" s="88">
        <f t="shared" si="17"/>
        <v>1</v>
      </c>
      <c r="BL11" s="44">
        <f t="shared" si="18"/>
        <v>33</v>
      </c>
    </row>
    <row r="12" spans="1:64" ht="40.5" customHeight="1" x14ac:dyDescent="0.2">
      <c r="A12" s="1">
        <v>9</v>
      </c>
      <c r="B12" s="36" t="s">
        <v>221</v>
      </c>
      <c r="C12" s="3" t="s">
        <v>222</v>
      </c>
      <c r="D12" s="4">
        <v>42972478.359999999</v>
      </c>
      <c r="E12" s="4">
        <v>42972478.359999999</v>
      </c>
      <c r="F12" s="24">
        <f t="shared" si="0"/>
        <v>1</v>
      </c>
      <c r="G12" s="21">
        <v>3</v>
      </c>
      <c r="H12" s="4">
        <v>49983347.219999999</v>
      </c>
      <c r="I12" s="4">
        <v>49707068.170000002</v>
      </c>
      <c r="J12" s="24">
        <f t="shared" si="1"/>
        <v>0.99447257806116973</v>
      </c>
      <c r="K12" s="21">
        <v>3</v>
      </c>
      <c r="L12" s="71">
        <f t="shared" si="2"/>
        <v>6</v>
      </c>
      <c r="M12" s="4">
        <v>6</v>
      </c>
      <c r="N12" s="4">
        <v>59</v>
      </c>
      <c r="O12" s="23">
        <f t="shared" si="3"/>
        <v>0.10169491525423729</v>
      </c>
      <c r="P12" s="21">
        <v>1</v>
      </c>
      <c r="Q12" s="4">
        <v>26</v>
      </c>
      <c r="R12" s="4">
        <v>59</v>
      </c>
      <c r="S12" s="23">
        <f t="shared" si="4"/>
        <v>0.44067796610169491</v>
      </c>
      <c r="T12" s="21">
        <v>2</v>
      </c>
      <c r="U12" s="4">
        <v>140</v>
      </c>
      <c r="V12" s="4">
        <f t="shared" si="5"/>
        <v>53</v>
      </c>
      <c r="W12" s="19">
        <f t="shared" si="6"/>
        <v>2.641509433962264</v>
      </c>
      <c r="X12" s="21">
        <v>2</v>
      </c>
      <c r="Y12" s="4">
        <v>44663321.439999998</v>
      </c>
      <c r="Z12" s="4">
        <v>44293800.890000001</v>
      </c>
      <c r="AA12" s="35">
        <f t="shared" si="7"/>
        <v>8.2734677602606232E-3</v>
      </c>
      <c r="AB12" s="21">
        <v>0</v>
      </c>
      <c r="AC12" s="74">
        <f t="shared" si="8"/>
        <v>5</v>
      </c>
      <c r="AD12" s="4">
        <v>0</v>
      </c>
      <c r="AE12" s="4">
        <v>5</v>
      </c>
      <c r="AF12" s="23">
        <f>AD12/AE12</f>
        <v>0</v>
      </c>
      <c r="AG12" s="21">
        <v>3</v>
      </c>
      <c r="AH12" s="4">
        <v>39279046.229999997</v>
      </c>
      <c r="AI12" s="4">
        <v>44293800.890000001</v>
      </c>
      <c r="AJ12" s="23">
        <f t="shared" si="9"/>
        <v>0.8867842777264987</v>
      </c>
      <c r="AK12" s="21">
        <v>3</v>
      </c>
      <c r="AL12" s="71">
        <f t="shared" si="10"/>
        <v>6</v>
      </c>
      <c r="AM12" s="4">
        <v>1757051.78</v>
      </c>
      <c r="AN12" s="4">
        <v>1757051.78</v>
      </c>
      <c r="AO12" s="23">
        <f t="shared" si="11"/>
        <v>1</v>
      </c>
      <c r="AP12" s="21">
        <v>3</v>
      </c>
      <c r="AQ12" s="4">
        <v>1757051.78</v>
      </c>
      <c r="AR12" s="4">
        <v>1345851.78</v>
      </c>
      <c r="AS12" s="23">
        <f t="shared" si="12"/>
        <v>0.765971609556094</v>
      </c>
      <c r="AT12" s="21">
        <v>3</v>
      </c>
      <c r="AU12" s="71">
        <f t="shared" si="13"/>
        <v>6</v>
      </c>
      <c r="AV12" s="20">
        <v>2</v>
      </c>
      <c r="AW12" s="20">
        <v>0</v>
      </c>
      <c r="AX12" s="23">
        <f>AW12/AV12</f>
        <v>0</v>
      </c>
      <c r="AY12" s="21">
        <v>0</v>
      </c>
      <c r="AZ12" s="4">
        <v>0</v>
      </c>
      <c r="BA12" s="21">
        <v>3</v>
      </c>
      <c r="BB12" s="77">
        <f t="shared" si="14"/>
        <v>3</v>
      </c>
      <c r="BC12" s="51">
        <v>53</v>
      </c>
      <c r="BD12" s="51">
        <v>57</v>
      </c>
      <c r="BE12" s="53">
        <f t="shared" ref="BE12:BE32" si="19">BC12/BD12</f>
        <v>0.92982456140350878</v>
      </c>
      <c r="BF12" s="86">
        <v>3</v>
      </c>
      <c r="BG12" s="52">
        <v>42</v>
      </c>
      <c r="BH12" s="52">
        <v>45</v>
      </c>
      <c r="BI12" s="53">
        <f t="shared" si="16"/>
        <v>0.93333333333333335</v>
      </c>
      <c r="BJ12" s="54">
        <v>3</v>
      </c>
      <c r="BK12" s="89">
        <f t="shared" si="17"/>
        <v>6</v>
      </c>
      <c r="BL12" s="44">
        <f t="shared" si="18"/>
        <v>32</v>
      </c>
    </row>
    <row r="13" spans="1:64" ht="40.5" customHeight="1" x14ac:dyDescent="0.2">
      <c r="A13" s="1">
        <v>10</v>
      </c>
      <c r="B13" s="2" t="s">
        <v>146</v>
      </c>
      <c r="C13" s="3" t="s">
        <v>147</v>
      </c>
      <c r="D13" s="4">
        <v>27432274.100000001</v>
      </c>
      <c r="E13" s="4">
        <v>27409521.399999999</v>
      </c>
      <c r="F13" s="24">
        <f t="shared" si="0"/>
        <v>0.99917058644438073</v>
      </c>
      <c r="G13" s="21">
        <v>3</v>
      </c>
      <c r="H13" s="4">
        <v>40744494.649999999</v>
      </c>
      <c r="I13" s="4">
        <v>36337942.18</v>
      </c>
      <c r="J13" s="24">
        <f t="shared" si="1"/>
        <v>0.89184913181884318</v>
      </c>
      <c r="K13" s="21">
        <v>2</v>
      </c>
      <c r="L13" s="72">
        <f t="shared" si="2"/>
        <v>5</v>
      </c>
      <c r="M13" s="4">
        <v>0</v>
      </c>
      <c r="N13" s="4">
        <v>31</v>
      </c>
      <c r="O13" s="23">
        <f t="shared" si="3"/>
        <v>0</v>
      </c>
      <c r="P13" s="21">
        <v>3</v>
      </c>
      <c r="Q13" s="4">
        <v>10</v>
      </c>
      <c r="R13" s="4">
        <v>31</v>
      </c>
      <c r="S13" s="23">
        <f t="shared" si="4"/>
        <v>0.32258064516129031</v>
      </c>
      <c r="T13" s="21">
        <v>2</v>
      </c>
      <c r="U13" s="4">
        <v>125</v>
      </c>
      <c r="V13" s="4">
        <f t="shared" si="5"/>
        <v>31</v>
      </c>
      <c r="W13" s="19">
        <f t="shared" si="6"/>
        <v>4.032258064516129</v>
      </c>
      <c r="X13" s="21">
        <v>3</v>
      </c>
      <c r="Y13" s="4">
        <v>22326161</v>
      </c>
      <c r="Z13" s="4">
        <v>21321068.640000001</v>
      </c>
      <c r="AA13" s="35">
        <f t="shared" si="7"/>
        <v>4.5018593210001463E-2</v>
      </c>
      <c r="AB13" s="21">
        <v>2</v>
      </c>
      <c r="AC13" s="72">
        <f t="shared" si="8"/>
        <v>10</v>
      </c>
      <c r="AD13" s="4">
        <v>4</v>
      </c>
      <c r="AE13" s="4">
        <v>4</v>
      </c>
      <c r="AF13" s="23">
        <f>AD13/AE13</f>
        <v>1</v>
      </c>
      <c r="AG13" s="21">
        <v>0</v>
      </c>
      <c r="AH13" s="4">
        <v>21304068.640000001</v>
      </c>
      <c r="AI13" s="4">
        <v>21321068.640000001</v>
      </c>
      <c r="AJ13" s="23">
        <f t="shared" si="9"/>
        <v>0.99920266660705237</v>
      </c>
      <c r="AK13" s="21">
        <v>3</v>
      </c>
      <c r="AL13" s="73">
        <f t="shared" si="10"/>
        <v>3</v>
      </c>
      <c r="AM13" s="4">
        <v>1054263.82</v>
      </c>
      <c r="AN13" s="4">
        <v>1054263.82</v>
      </c>
      <c r="AO13" s="23">
        <f t="shared" si="11"/>
        <v>1</v>
      </c>
      <c r="AP13" s="21">
        <v>3</v>
      </c>
      <c r="AQ13" s="4">
        <v>1054263.82</v>
      </c>
      <c r="AR13" s="4">
        <v>391563.82</v>
      </c>
      <c r="AS13" s="23">
        <f t="shared" si="12"/>
        <v>0.37140971033227715</v>
      </c>
      <c r="AT13" s="21">
        <v>1</v>
      </c>
      <c r="AU13" s="73">
        <f t="shared" si="13"/>
        <v>4</v>
      </c>
      <c r="AV13" s="20">
        <v>0</v>
      </c>
      <c r="AW13" s="20">
        <v>0</v>
      </c>
      <c r="AX13" s="23">
        <v>0</v>
      </c>
      <c r="AY13" s="21">
        <v>0</v>
      </c>
      <c r="AZ13" s="4">
        <v>0</v>
      </c>
      <c r="BA13" s="21">
        <v>3</v>
      </c>
      <c r="BB13" s="77">
        <f t="shared" si="14"/>
        <v>3</v>
      </c>
      <c r="BC13" s="51">
        <v>30</v>
      </c>
      <c r="BD13" s="51">
        <v>31</v>
      </c>
      <c r="BE13" s="53">
        <f t="shared" si="19"/>
        <v>0.967741935483871</v>
      </c>
      <c r="BF13" s="86">
        <v>3</v>
      </c>
      <c r="BG13" s="52">
        <v>56</v>
      </c>
      <c r="BH13" s="52">
        <v>60</v>
      </c>
      <c r="BI13" s="53">
        <f t="shared" si="16"/>
        <v>0.93333333333333335</v>
      </c>
      <c r="BJ13" s="54">
        <v>3</v>
      </c>
      <c r="BK13" s="89">
        <f t="shared" si="17"/>
        <v>6</v>
      </c>
      <c r="BL13" s="44">
        <f t="shared" si="18"/>
        <v>31</v>
      </c>
    </row>
    <row r="14" spans="1:64" ht="27.4" customHeight="1" x14ac:dyDescent="0.2">
      <c r="A14" s="1">
        <v>11</v>
      </c>
      <c r="B14" s="36" t="s">
        <v>138</v>
      </c>
      <c r="C14" s="3" t="s">
        <v>139</v>
      </c>
      <c r="D14" s="4">
        <v>36406445.689999998</v>
      </c>
      <c r="E14" s="4">
        <v>36006445.689999998</v>
      </c>
      <c r="F14" s="24">
        <f t="shared" si="0"/>
        <v>0.98901293459389061</v>
      </c>
      <c r="G14" s="21">
        <v>3</v>
      </c>
      <c r="H14" s="4">
        <v>63539785.82</v>
      </c>
      <c r="I14" s="4">
        <v>36171819.200000003</v>
      </c>
      <c r="J14" s="24">
        <f t="shared" si="1"/>
        <v>0.56927826767421108</v>
      </c>
      <c r="K14" s="21">
        <v>1</v>
      </c>
      <c r="L14" s="73">
        <f t="shared" si="2"/>
        <v>4</v>
      </c>
      <c r="M14" s="4">
        <v>0</v>
      </c>
      <c r="N14" s="4">
        <v>26</v>
      </c>
      <c r="O14" s="23">
        <f t="shared" si="3"/>
        <v>0</v>
      </c>
      <c r="P14" s="21">
        <v>3</v>
      </c>
      <c r="Q14" s="4">
        <v>15</v>
      </c>
      <c r="R14" s="4">
        <v>26</v>
      </c>
      <c r="S14" s="23">
        <f t="shared" si="4"/>
        <v>0.57692307692307687</v>
      </c>
      <c r="T14" s="21">
        <v>1</v>
      </c>
      <c r="U14" s="4">
        <v>52</v>
      </c>
      <c r="V14" s="4">
        <f t="shared" si="5"/>
        <v>26</v>
      </c>
      <c r="W14" s="19">
        <f t="shared" si="6"/>
        <v>2</v>
      </c>
      <c r="X14" s="21">
        <v>1</v>
      </c>
      <c r="Y14" s="4">
        <v>43264276.68</v>
      </c>
      <c r="Z14" s="4">
        <v>27134072.190000001</v>
      </c>
      <c r="AA14" s="35">
        <f t="shared" si="7"/>
        <v>0.3728296351584815</v>
      </c>
      <c r="AB14" s="21">
        <v>0</v>
      </c>
      <c r="AC14" s="74">
        <f t="shared" si="8"/>
        <v>5</v>
      </c>
      <c r="AD14" s="4">
        <v>0</v>
      </c>
      <c r="AE14" s="4">
        <v>6</v>
      </c>
      <c r="AF14" s="23">
        <f>AD14/AE14</f>
        <v>0</v>
      </c>
      <c r="AG14" s="21">
        <v>3</v>
      </c>
      <c r="AH14" s="4">
        <v>21311585.190000001</v>
      </c>
      <c r="AI14" s="4">
        <v>27134072.190000001</v>
      </c>
      <c r="AJ14" s="23">
        <f t="shared" si="9"/>
        <v>0.78541787022495568</v>
      </c>
      <c r="AK14" s="21">
        <v>3</v>
      </c>
      <c r="AL14" s="71">
        <f t="shared" si="10"/>
        <v>6</v>
      </c>
      <c r="AM14" s="4">
        <v>4780709.63</v>
      </c>
      <c r="AN14" s="4">
        <v>5274129.03</v>
      </c>
      <c r="AO14" s="23">
        <f t="shared" si="11"/>
        <v>0.90644533017805207</v>
      </c>
      <c r="AP14" s="21">
        <v>3</v>
      </c>
      <c r="AQ14" s="4">
        <v>4780709.63</v>
      </c>
      <c r="AR14" s="4">
        <v>3296691.32</v>
      </c>
      <c r="AS14" s="23">
        <f t="shared" si="12"/>
        <v>0.68958200249447066</v>
      </c>
      <c r="AT14" s="21">
        <v>2</v>
      </c>
      <c r="AU14" s="72">
        <f t="shared" si="13"/>
        <v>5</v>
      </c>
      <c r="AV14" s="20">
        <v>2</v>
      </c>
      <c r="AW14" s="20">
        <v>2</v>
      </c>
      <c r="AX14" s="23">
        <f>AW14/AV14</f>
        <v>1</v>
      </c>
      <c r="AY14" s="21">
        <v>3</v>
      </c>
      <c r="AZ14" s="4">
        <v>0</v>
      </c>
      <c r="BA14" s="21">
        <v>3</v>
      </c>
      <c r="BB14" s="75">
        <f t="shared" si="14"/>
        <v>6</v>
      </c>
      <c r="BC14" s="51">
        <v>25</v>
      </c>
      <c r="BD14" s="51">
        <v>27</v>
      </c>
      <c r="BE14" s="53">
        <f t="shared" si="19"/>
        <v>0.92592592592592593</v>
      </c>
      <c r="BF14" s="86">
        <v>3</v>
      </c>
      <c r="BG14" s="52">
        <v>23</v>
      </c>
      <c r="BH14" s="52">
        <v>30</v>
      </c>
      <c r="BI14" s="53">
        <f t="shared" si="16"/>
        <v>0.76666666666666672</v>
      </c>
      <c r="BJ14" s="54">
        <v>2</v>
      </c>
      <c r="BK14" s="85">
        <f t="shared" si="17"/>
        <v>5</v>
      </c>
      <c r="BL14" s="44">
        <f t="shared" si="18"/>
        <v>31</v>
      </c>
    </row>
    <row r="15" spans="1:64" ht="27.4" customHeight="1" x14ac:dyDescent="0.2">
      <c r="A15" s="1">
        <v>12</v>
      </c>
      <c r="B15" s="2" t="s">
        <v>169</v>
      </c>
      <c r="C15" s="3" t="s">
        <v>170</v>
      </c>
      <c r="D15" s="4">
        <v>42230838.159999996</v>
      </c>
      <c r="E15" s="4">
        <v>42029457.090000004</v>
      </c>
      <c r="F15" s="24">
        <f t="shared" si="0"/>
        <v>0.99523142142628052</v>
      </c>
      <c r="G15" s="21">
        <v>3</v>
      </c>
      <c r="H15" s="4">
        <v>213586454.52000001</v>
      </c>
      <c r="I15" s="4">
        <v>185501861.18000001</v>
      </c>
      <c r="J15" s="24">
        <f t="shared" si="1"/>
        <v>0.86850948294864738</v>
      </c>
      <c r="K15" s="21">
        <v>2</v>
      </c>
      <c r="L15" s="72">
        <f t="shared" si="2"/>
        <v>5</v>
      </c>
      <c r="M15" s="4">
        <v>6</v>
      </c>
      <c r="N15" s="4">
        <v>84</v>
      </c>
      <c r="O15" s="23">
        <f t="shared" si="3"/>
        <v>7.1428571428571425E-2</v>
      </c>
      <c r="P15" s="21">
        <v>2</v>
      </c>
      <c r="Q15" s="4">
        <v>25</v>
      </c>
      <c r="R15" s="4">
        <v>84</v>
      </c>
      <c r="S15" s="23">
        <f t="shared" si="4"/>
        <v>0.29761904761904762</v>
      </c>
      <c r="T15" s="21">
        <v>2</v>
      </c>
      <c r="U15" s="4">
        <v>276</v>
      </c>
      <c r="V15" s="4">
        <f t="shared" si="5"/>
        <v>78</v>
      </c>
      <c r="W15" s="19">
        <f t="shared" si="6"/>
        <v>3.5384615384615383</v>
      </c>
      <c r="X15" s="21">
        <v>3</v>
      </c>
      <c r="Y15" s="4">
        <v>55101918.549999997</v>
      </c>
      <c r="Z15" s="4">
        <v>47948002.240000002</v>
      </c>
      <c r="AA15" s="35">
        <f t="shared" si="7"/>
        <v>0.12983062111546015</v>
      </c>
      <c r="AB15" s="21">
        <v>3</v>
      </c>
      <c r="AC15" s="72">
        <f t="shared" si="8"/>
        <v>10</v>
      </c>
      <c r="AD15" s="4">
        <v>6</v>
      </c>
      <c r="AE15" s="4">
        <v>10</v>
      </c>
      <c r="AF15" s="23">
        <f>AD15/AE15</f>
        <v>0.6</v>
      </c>
      <c r="AG15" s="21">
        <v>0</v>
      </c>
      <c r="AH15" s="4">
        <v>43934189.640000001</v>
      </c>
      <c r="AI15" s="4">
        <v>47948002.240000002</v>
      </c>
      <c r="AJ15" s="23">
        <f t="shared" si="9"/>
        <v>0.91628822031188761</v>
      </c>
      <c r="AK15" s="21">
        <v>3</v>
      </c>
      <c r="AL15" s="73">
        <f t="shared" si="10"/>
        <v>3</v>
      </c>
      <c r="AM15" s="4">
        <v>1163232.51</v>
      </c>
      <c r="AN15" s="4">
        <v>1434128.89</v>
      </c>
      <c r="AO15" s="23">
        <f t="shared" si="11"/>
        <v>0.81110736845974851</v>
      </c>
      <c r="AP15" s="21">
        <v>2</v>
      </c>
      <c r="AQ15" s="4">
        <v>1163232.51</v>
      </c>
      <c r="AR15" s="4">
        <v>878306.1</v>
      </c>
      <c r="AS15" s="23">
        <f t="shared" si="12"/>
        <v>0.75505635584411235</v>
      </c>
      <c r="AT15" s="21">
        <v>3</v>
      </c>
      <c r="AU15" s="72">
        <f t="shared" si="13"/>
        <v>5</v>
      </c>
      <c r="AV15" s="20">
        <v>0</v>
      </c>
      <c r="AW15" s="20">
        <v>0</v>
      </c>
      <c r="AX15" s="23">
        <v>0</v>
      </c>
      <c r="AY15" s="21">
        <v>0</v>
      </c>
      <c r="AZ15" s="4">
        <v>0</v>
      </c>
      <c r="BA15" s="21">
        <v>3</v>
      </c>
      <c r="BB15" s="77">
        <f t="shared" si="14"/>
        <v>3</v>
      </c>
      <c r="BC15" s="51">
        <v>61</v>
      </c>
      <c r="BD15" s="51">
        <v>68</v>
      </c>
      <c r="BE15" s="53">
        <f t="shared" si="19"/>
        <v>0.8970588235294118</v>
      </c>
      <c r="BF15" s="86">
        <v>2</v>
      </c>
      <c r="BG15" s="52">
        <v>70</v>
      </c>
      <c r="BH15" s="52">
        <v>75</v>
      </c>
      <c r="BI15" s="53">
        <f t="shared" si="16"/>
        <v>0.93333333333333335</v>
      </c>
      <c r="BJ15" s="54">
        <v>3</v>
      </c>
      <c r="BK15" s="85">
        <f t="shared" si="17"/>
        <v>5</v>
      </c>
      <c r="BL15" s="44">
        <f t="shared" si="18"/>
        <v>31</v>
      </c>
    </row>
    <row r="16" spans="1:64" ht="30" customHeight="1" x14ac:dyDescent="0.2">
      <c r="A16" s="1">
        <v>13</v>
      </c>
      <c r="B16" s="36" t="s">
        <v>1776</v>
      </c>
      <c r="C16" s="3" t="s">
        <v>168</v>
      </c>
      <c r="D16" s="4">
        <v>77177759.069999993</v>
      </c>
      <c r="E16" s="4">
        <v>74784307.230000004</v>
      </c>
      <c r="F16" s="24">
        <f t="shared" si="0"/>
        <v>0.96898780336665213</v>
      </c>
      <c r="G16" s="21">
        <v>3</v>
      </c>
      <c r="H16" s="4">
        <v>112117500</v>
      </c>
      <c r="I16" s="4">
        <v>104917244.45</v>
      </c>
      <c r="J16" s="24">
        <f t="shared" si="1"/>
        <v>0.93577937833076907</v>
      </c>
      <c r="K16" s="21">
        <v>3</v>
      </c>
      <c r="L16" s="71">
        <f t="shared" si="2"/>
        <v>6</v>
      </c>
      <c r="M16" s="4">
        <v>12</v>
      </c>
      <c r="N16" s="4">
        <v>110</v>
      </c>
      <c r="O16" s="23">
        <f t="shared" si="3"/>
        <v>0.10909090909090909</v>
      </c>
      <c r="P16" s="21">
        <v>1</v>
      </c>
      <c r="Q16" s="4">
        <v>37</v>
      </c>
      <c r="R16" s="4">
        <v>110</v>
      </c>
      <c r="S16" s="23">
        <f t="shared" si="4"/>
        <v>0.33636363636363636</v>
      </c>
      <c r="T16" s="21">
        <v>2</v>
      </c>
      <c r="U16" s="4">
        <v>338</v>
      </c>
      <c r="V16" s="4">
        <f t="shared" si="5"/>
        <v>98</v>
      </c>
      <c r="W16" s="19">
        <f t="shared" si="6"/>
        <v>3.4489795918367347</v>
      </c>
      <c r="X16" s="21">
        <v>3</v>
      </c>
      <c r="Y16" s="4">
        <v>83330213.359999999</v>
      </c>
      <c r="Z16" s="4">
        <v>72737950.870000005</v>
      </c>
      <c r="AA16" s="35">
        <f t="shared" si="7"/>
        <v>0.12711190890919369</v>
      </c>
      <c r="AB16" s="21">
        <v>3</v>
      </c>
      <c r="AC16" s="72">
        <f t="shared" si="8"/>
        <v>9</v>
      </c>
      <c r="AD16" s="4">
        <v>1</v>
      </c>
      <c r="AE16" s="4">
        <v>6</v>
      </c>
      <c r="AF16" s="23">
        <f>AD16/AE16</f>
        <v>0.16666666666666666</v>
      </c>
      <c r="AG16" s="21">
        <v>1</v>
      </c>
      <c r="AH16" s="4">
        <v>52636669.159999996</v>
      </c>
      <c r="AI16" s="4">
        <v>72737950.870000005</v>
      </c>
      <c r="AJ16" s="23">
        <f t="shared" si="9"/>
        <v>0.7236479517284482</v>
      </c>
      <c r="AK16" s="21">
        <v>3</v>
      </c>
      <c r="AL16" s="73">
        <f t="shared" si="10"/>
        <v>4</v>
      </c>
      <c r="AM16" s="4">
        <v>10552674.359999999</v>
      </c>
      <c r="AN16" s="4">
        <v>10711800</v>
      </c>
      <c r="AO16" s="23">
        <f t="shared" si="11"/>
        <v>0.98514482719991037</v>
      </c>
      <c r="AP16" s="21">
        <v>3</v>
      </c>
      <c r="AQ16" s="4">
        <v>10552674.359999999</v>
      </c>
      <c r="AR16" s="4">
        <v>4004215.81</v>
      </c>
      <c r="AS16" s="23">
        <f t="shared" si="12"/>
        <v>0.3794503339530701</v>
      </c>
      <c r="AT16" s="21">
        <v>1</v>
      </c>
      <c r="AU16" s="73">
        <f t="shared" si="13"/>
        <v>4</v>
      </c>
      <c r="AV16" s="20">
        <v>0</v>
      </c>
      <c r="AW16" s="20">
        <v>0</v>
      </c>
      <c r="AX16" s="23">
        <v>0</v>
      </c>
      <c r="AY16" s="21">
        <v>3</v>
      </c>
      <c r="AZ16" s="4">
        <v>0</v>
      </c>
      <c r="BA16" s="21">
        <v>3</v>
      </c>
      <c r="BB16" s="75">
        <f t="shared" si="14"/>
        <v>6</v>
      </c>
      <c r="BC16" s="51">
        <v>44</v>
      </c>
      <c r="BD16" s="51">
        <v>58</v>
      </c>
      <c r="BE16" s="53">
        <f t="shared" si="19"/>
        <v>0.75862068965517238</v>
      </c>
      <c r="BF16" s="86">
        <v>2</v>
      </c>
      <c r="BG16" s="52">
        <v>0</v>
      </c>
      <c r="BH16" s="52">
        <v>0</v>
      </c>
      <c r="BI16" s="53">
        <v>0</v>
      </c>
      <c r="BJ16" s="54">
        <v>0</v>
      </c>
      <c r="BK16" s="88">
        <f t="shared" si="17"/>
        <v>2</v>
      </c>
      <c r="BL16" s="44">
        <f t="shared" si="18"/>
        <v>31</v>
      </c>
    </row>
    <row r="17" spans="1:64" ht="27.4" customHeight="1" x14ac:dyDescent="0.2">
      <c r="A17" s="1">
        <v>14</v>
      </c>
      <c r="B17" s="36" t="s">
        <v>239</v>
      </c>
      <c r="C17" s="3" t="s">
        <v>240</v>
      </c>
      <c r="D17" s="4">
        <v>2164000</v>
      </c>
      <c r="E17" s="4">
        <v>2163900</v>
      </c>
      <c r="F17" s="24">
        <f t="shared" si="0"/>
        <v>0.99995378927911271</v>
      </c>
      <c r="G17" s="21">
        <v>3</v>
      </c>
      <c r="H17" s="4">
        <v>2164000</v>
      </c>
      <c r="I17" s="4">
        <v>2147117.42</v>
      </c>
      <c r="J17" s="24">
        <f t="shared" si="1"/>
        <v>0.99219843807763397</v>
      </c>
      <c r="K17" s="21">
        <v>3</v>
      </c>
      <c r="L17" s="71">
        <f t="shared" si="2"/>
        <v>6</v>
      </c>
      <c r="M17" s="4">
        <v>0</v>
      </c>
      <c r="N17" s="4">
        <v>1</v>
      </c>
      <c r="O17" s="23">
        <f t="shared" si="3"/>
        <v>0</v>
      </c>
      <c r="P17" s="21">
        <v>3</v>
      </c>
      <c r="Q17" s="4">
        <v>1</v>
      </c>
      <c r="R17" s="4">
        <v>1</v>
      </c>
      <c r="S17" s="23">
        <f t="shared" si="4"/>
        <v>1</v>
      </c>
      <c r="T17" s="21">
        <v>0</v>
      </c>
      <c r="U17" s="4">
        <v>1</v>
      </c>
      <c r="V17" s="4">
        <f t="shared" si="5"/>
        <v>1</v>
      </c>
      <c r="W17" s="19">
        <f t="shared" si="6"/>
        <v>1</v>
      </c>
      <c r="X17" s="21">
        <v>1</v>
      </c>
      <c r="Y17" s="4">
        <v>999900</v>
      </c>
      <c r="Z17" s="4">
        <v>999900</v>
      </c>
      <c r="AA17" s="35">
        <f t="shared" si="7"/>
        <v>0</v>
      </c>
      <c r="AB17" s="21">
        <v>0</v>
      </c>
      <c r="AC17" s="74">
        <f t="shared" si="8"/>
        <v>4</v>
      </c>
      <c r="AD17" s="4">
        <v>0</v>
      </c>
      <c r="AE17" s="4">
        <v>0</v>
      </c>
      <c r="AF17" s="23">
        <v>0</v>
      </c>
      <c r="AG17" s="21">
        <v>3</v>
      </c>
      <c r="AH17" s="4">
        <v>999900</v>
      </c>
      <c r="AI17" s="4">
        <v>999900</v>
      </c>
      <c r="AJ17" s="23">
        <f t="shared" si="9"/>
        <v>1</v>
      </c>
      <c r="AK17" s="21">
        <v>3</v>
      </c>
      <c r="AL17" s="71">
        <f t="shared" si="10"/>
        <v>6</v>
      </c>
      <c r="AM17" s="4">
        <v>1147217.42</v>
      </c>
      <c r="AN17" s="4">
        <v>1164000</v>
      </c>
      <c r="AO17" s="23">
        <f t="shared" si="11"/>
        <v>0.98558197594501706</v>
      </c>
      <c r="AP17" s="21">
        <v>3</v>
      </c>
      <c r="AQ17" s="4">
        <v>1147217.42</v>
      </c>
      <c r="AR17" s="4">
        <v>1088417.42</v>
      </c>
      <c r="AS17" s="23">
        <f t="shared" si="12"/>
        <v>0.94874554816296286</v>
      </c>
      <c r="AT17" s="21">
        <v>3</v>
      </c>
      <c r="AU17" s="71">
        <f t="shared" si="13"/>
        <v>6</v>
      </c>
      <c r="AV17" s="20">
        <v>0</v>
      </c>
      <c r="AW17" s="20">
        <v>0</v>
      </c>
      <c r="AX17" s="23">
        <v>0</v>
      </c>
      <c r="AY17" s="21">
        <v>0</v>
      </c>
      <c r="AZ17" s="4">
        <v>27.998999999999999</v>
      </c>
      <c r="BA17" s="21">
        <v>3</v>
      </c>
      <c r="BB17" s="77">
        <f t="shared" si="14"/>
        <v>3</v>
      </c>
      <c r="BC17" s="51">
        <v>1</v>
      </c>
      <c r="BD17" s="51">
        <v>1</v>
      </c>
      <c r="BE17" s="53">
        <f t="shared" si="19"/>
        <v>1</v>
      </c>
      <c r="BF17" s="86">
        <v>3</v>
      </c>
      <c r="BG17" s="52">
        <v>14</v>
      </c>
      <c r="BH17" s="52">
        <v>15</v>
      </c>
      <c r="BI17" s="53">
        <f>BG17/BH17</f>
        <v>0.93333333333333335</v>
      </c>
      <c r="BJ17" s="54">
        <v>3</v>
      </c>
      <c r="BK17" s="89">
        <f t="shared" si="17"/>
        <v>6</v>
      </c>
      <c r="BL17" s="44">
        <f t="shared" si="18"/>
        <v>31</v>
      </c>
    </row>
    <row r="18" spans="1:64" ht="27.4" customHeight="1" x14ac:dyDescent="0.2">
      <c r="A18" s="1">
        <v>15</v>
      </c>
      <c r="B18" s="36" t="s">
        <v>337</v>
      </c>
      <c r="C18" s="3" t="s">
        <v>338</v>
      </c>
      <c r="D18" s="4">
        <v>2647000</v>
      </c>
      <c r="E18" s="4">
        <v>2647000</v>
      </c>
      <c r="F18" s="24">
        <f t="shared" si="0"/>
        <v>1</v>
      </c>
      <c r="G18" s="21">
        <v>3</v>
      </c>
      <c r="H18" s="4">
        <v>2647000</v>
      </c>
      <c r="I18" s="4">
        <v>2516006</v>
      </c>
      <c r="J18" s="24">
        <f t="shared" si="1"/>
        <v>0.95051227805062333</v>
      </c>
      <c r="K18" s="21">
        <v>3</v>
      </c>
      <c r="L18" s="71">
        <f t="shared" si="2"/>
        <v>6</v>
      </c>
      <c r="M18" s="4">
        <v>0</v>
      </c>
      <c r="N18" s="4">
        <v>2</v>
      </c>
      <c r="O18" s="23">
        <f t="shared" si="3"/>
        <v>0</v>
      </c>
      <c r="P18" s="21">
        <v>3</v>
      </c>
      <c r="Q18" s="4">
        <v>2</v>
      </c>
      <c r="R18" s="4">
        <v>2</v>
      </c>
      <c r="S18" s="23">
        <f t="shared" si="4"/>
        <v>1</v>
      </c>
      <c r="T18" s="21">
        <v>0</v>
      </c>
      <c r="U18" s="4">
        <v>2</v>
      </c>
      <c r="V18" s="4">
        <f t="shared" si="5"/>
        <v>2</v>
      </c>
      <c r="W18" s="19">
        <f t="shared" si="6"/>
        <v>1</v>
      </c>
      <c r="X18" s="21">
        <v>1</v>
      </c>
      <c r="Y18" s="4">
        <v>1500000</v>
      </c>
      <c r="Z18" s="4">
        <v>1500000</v>
      </c>
      <c r="AA18" s="35">
        <f t="shared" si="7"/>
        <v>0</v>
      </c>
      <c r="AB18" s="21">
        <v>0</v>
      </c>
      <c r="AC18" s="74">
        <f t="shared" si="8"/>
        <v>4</v>
      </c>
      <c r="AD18" s="4">
        <v>0</v>
      </c>
      <c r="AE18" s="4">
        <v>0</v>
      </c>
      <c r="AF18" s="23">
        <v>0</v>
      </c>
      <c r="AG18" s="21">
        <v>3</v>
      </c>
      <c r="AH18" s="4">
        <v>1500000</v>
      </c>
      <c r="AI18" s="4">
        <v>1500000</v>
      </c>
      <c r="AJ18" s="23">
        <f t="shared" si="9"/>
        <v>1</v>
      </c>
      <c r="AK18" s="21">
        <v>3</v>
      </c>
      <c r="AL18" s="71">
        <f t="shared" si="10"/>
        <v>6</v>
      </c>
      <c r="AM18" s="4">
        <v>1016006</v>
      </c>
      <c r="AN18" s="4">
        <v>1147000</v>
      </c>
      <c r="AO18" s="23">
        <f t="shared" si="11"/>
        <v>0.88579424585876199</v>
      </c>
      <c r="AP18" s="21">
        <v>2</v>
      </c>
      <c r="AQ18" s="4">
        <v>1016006</v>
      </c>
      <c r="AR18" s="4">
        <v>1016006</v>
      </c>
      <c r="AS18" s="23">
        <f t="shared" si="12"/>
        <v>1</v>
      </c>
      <c r="AT18" s="21">
        <v>3</v>
      </c>
      <c r="AU18" s="72">
        <f t="shared" si="13"/>
        <v>5</v>
      </c>
      <c r="AV18" s="20">
        <v>0</v>
      </c>
      <c r="AW18" s="20">
        <v>0</v>
      </c>
      <c r="AX18" s="23">
        <v>0</v>
      </c>
      <c r="AY18" s="21">
        <v>0</v>
      </c>
      <c r="AZ18" s="4">
        <v>0</v>
      </c>
      <c r="BA18" s="21">
        <v>3</v>
      </c>
      <c r="BB18" s="77">
        <f t="shared" si="14"/>
        <v>3</v>
      </c>
      <c r="BC18" s="51">
        <v>2</v>
      </c>
      <c r="BD18" s="51">
        <v>2</v>
      </c>
      <c r="BE18" s="53">
        <f t="shared" si="19"/>
        <v>1</v>
      </c>
      <c r="BF18" s="86">
        <v>3</v>
      </c>
      <c r="BG18" s="52">
        <v>35</v>
      </c>
      <c r="BH18" s="52">
        <v>45</v>
      </c>
      <c r="BI18" s="53">
        <f>BG18/BH18</f>
        <v>0.77777777777777779</v>
      </c>
      <c r="BJ18" s="54">
        <v>2</v>
      </c>
      <c r="BK18" s="85">
        <f t="shared" si="17"/>
        <v>5</v>
      </c>
      <c r="BL18" s="44">
        <f t="shared" si="18"/>
        <v>29</v>
      </c>
    </row>
    <row r="19" spans="1:64" ht="27.4" customHeight="1" x14ac:dyDescent="0.2">
      <c r="A19" s="1">
        <v>16</v>
      </c>
      <c r="B19" s="36" t="s">
        <v>263</v>
      </c>
      <c r="C19" s="3" t="s">
        <v>264</v>
      </c>
      <c r="D19" s="4">
        <v>2823800</v>
      </c>
      <c r="E19" s="4">
        <v>2823800</v>
      </c>
      <c r="F19" s="24">
        <f t="shared" si="0"/>
        <v>1</v>
      </c>
      <c r="G19" s="21">
        <v>3</v>
      </c>
      <c r="H19" s="4">
        <v>2823800</v>
      </c>
      <c r="I19" s="4">
        <v>2063268.46</v>
      </c>
      <c r="J19" s="24">
        <f t="shared" si="1"/>
        <v>0.73067089028968057</v>
      </c>
      <c r="K19" s="21">
        <v>2</v>
      </c>
      <c r="L19" s="72">
        <f t="shared" si="2"/>
        <v>5</v>
      </c>
      <c r="M19" s="4">
        <v>0</v>
      </c>
      <c r="N19" s="4">
        <v>1</v>
      </c>
      <c r="O19" s="23">
        <f t="shared" si="3"/>
        <v>0</v>
      </c>
      <c r="P19" s="21">
        <v>3</v>
      </c>
      <c r="Q19" s="4">
        <v>1</v>
      </c>
      <c r="R19" s="4">
        <v>1</v>
      </c>
      <c r="S19" s="23">
        <f t="shared" si="4"/>
        <v>1</v>
      </c>
      <c r="T19" s="21">
        <v>0</v>
      </c>
      <c r="U19" s="4">
        <v>1</v>
      </c>
      <c r="V19" s="4">
        <f t="shared" si="5"/>
        <v>1</v>
      </c>
      <c r="W19" s="19">
        <f t="shared" si="6"/>
        <v>1</v>
      </c>
      <c r="X19" s="21">
        <v>1</v>
      </c>
      <c r="Y19" s="4">
        <v>1059900</v>
      </c>
      <c r="Z19" s="4">
        <v>1059900</v>
      </c>
      <c r="AA19" s="35">
        <f t="shared" si="7"/>
        <v>0</v>
      </c>
      <c r="AB19" s="21">
        <v>0</v>
      </c>
      <c r="AC19" s="74">
        <f t="shared" si="8"/>
        <v>4</v>
      </c>
      <c r="AD19" s="4">
        <v>0</v>
      </c>
      <c r="AE19" s="4">
        <v>0</v>
      </c>
      <c r="AF19" s="23">
        <v>0</v>
      </c>
      <c r="AG19" s="21">
        <v>3</v>
      </c>
      <c r="AH19" s="4">
        <v>1059900</v>
      </c>
      <c r="AI19" s="4">
        <v>1059900</v>
      </c>
      <c r="AJ19" s="23">
        <f t="shared" si="9"/>
        <v>1</v>
      </c>
      <c r="AK19" s="21">
        <v>3</v>
      </c>
      <c r="AL19" s="71">
        <f t="shared" si="10"/>
        <v>6</v>
      </c>
      <c r="AM19" s="4">
        <v>1003368.46</v>
      </c>
      <c r="AN19" s="4">
        <v>1763800</v>
      </c>
      <c r="AO19" s="23">
        <f t="shared" si="11"/>
        <v>0.56886747930604376</v>
      </c>
      <c r="AP19" s="21">
        <v>1</v>
      </c>
      <c r="AQ19" s="4">
        <v>1003368.46</v>
      </c>
      <c r="AR19" s="4">
        <v>1003368.46</v>
      </c>
      <c r="AS19" s="23">
        <f t="shared" si="12"/>
        <v>1</v>
      </c>
      <c r="AT19" s="21">
        <v>3</v>
      </c>
      <c r="AU19" s="73">
        <f t="shared" si="13"/>
        <v>4</v>
      </c>
      <c r="AV19" s="20">
        <v>0</v>
      </c>
      <c r="AW19" s="20">
        <v>0</v>
      </c>
      <c r="AX19" s="23">
        <v>0</v>
      </c>
      <c r="AY19" s="21">
        <v>3</v>
      </c>
      <c r="AZ19" s="4">
        <v>0</v>
      </c>
      <c r="BA19" s="21">
        <v>3</v>
      </c>
      <c r="BB19" s="75">
        <f t="shared" si="14"/>
        <v>6</v>
      </c>
      <c r="BC19" s="51">
        <v>1</v>
      </c>
      <c r="BD19" s="51">
        <v>1</v>
      </c>
      <c r="BE19" s="53">
        <f t="shared" si="19"/>
        <v>1</v>
      </c>
      <c r="BF19" s="86">
        <v>3</v>
      </c>
      <c r="BG19" s="52">
        <v>28</v>
      </c>
      <c r="BH19" s="52">
        <v>45</v>
      </c>
      <c r="BI19" s="53">
        <f>BG19/BH19</f>
        <v>0.62222222222222223</v>
      </c>
      <c r="BJ19" s="54">
        <v>1</v>
      </c>
      <c r="BK19" s="90">
        <f t="shared" si="17"/>
        <v>4</v>
      </c>
      <c r="BL19" s="44">
        <f t="shared" si="18"/>
        <v>29</v>
      </c>
    </row>
    <row r="20" spans="1:64" ht="27.4" customHeight="1" x14ac:dyDescent="0.2">
      <c r="A20" s="1">
        <v>17</v>
      </c>
      <c r="B20" s="36" t="s">
        <v>283</v>
      </c>
      <c r="C20" s="3" t="s">
        <v>284</v>
      </c>
      <c r="D20" s="4">
        <v>157035465.25</v>
      </c>
      <c r="E20" s="4">
        <v>143952186.61000001</v>
      </c>
      <c r="F20" s="24">
        <f t="shared" si="0"/>
        <v>0.91668583514449142</v>
      </c>
      <c r="G20" s="21">
        <v>3</v>
      </c>
      <c r="H20" s="4">
        <v>158199902.69</v>
      </c>
      <c r="I20" s="4">
        <v>135453485.80000001</v>
      </c>
      <c r="J20" s="24">
        <f t="shared" si="1"/>
        <v>0.85621725106511193</v>
      </c>
      <c r="K20" s="21">
        <v>2</v>
      </c>
      <c r="L20" s="72">
        <f t="shared" si="2"/>
        <v>5</v>
      </c>
      <c r="M20" s="4">
        <v>1</v>
      </c>
      <c r="N20" s="4">
        <v>29</v>
      </c>
      <c r="O20" s="23">
        <f t="shared" si="3"/>
        <v>3.4482758620689655E-2</v>
      </c>
      <c r="P20" s="21">
        <v>3</v>
      </c>
      <c r="Q20" s="4">
        <v>23</v>
      </c>
      <c r="R20" s="4">
        <v>29</v>
      </c>
      <c r="S20" s="23">
        <f t="shared" si="4"/>
        <v>0.7931034482758621</v>
      </c>
      <c r="T20" s="21">
        <v>0</v>
      </c>
      <c r="U20" s="4">
        <v>52</v>
      </c>
      <c r="V20" s="4">
        <f t="shared" si="5"/>
        <v>28</v>
      </c>
      <c r="W20" s="19">
        <f t="shared" si="6"/>
        <v>1.8571428571428572</v>
      </c>
      <c r="X20" s="21">
        <v>1</v>
      </c>
      <c r="Y20" s="4">
        <v>134463906.5</v>
      </c>
      <c r="Z20" s="4">
        <v>133068348.3</v>
      </c>
      <c r="AA20" s="35">
        <f t="shared" si="7"/>
        <v>1.0378682550026932E-2</v>
      </c>
      <c r="AB20" s="21">
        <v>1</v>
      </c>
      <c r="AC20" s="74">
        <f t="shared" si="8"/>
        <v>5</v>
      </c>
      <c r="AD20" s="4">
        <v>0</v>
      </c>
      <c r="AE20" s="4">
        <v>0</v>
      </c>
      <c r="AF20" s="23">
        <v>0</v>
      </c>
      <c r="AG20" s="21">
        <v>3</v>
      </c>
      <c r="AH20" s="4">
        <v>108644523.3</v>
      </c>
      <c r="AI20" s="4">
        <v>133068348.3</v>
      </c>
      <c r="AJ20" s="23">
        <f t="shared" si="9"/>
        <v>0.81645654047695126</v>
      </c>
      <c r="AK20" s="21">
        <v>3</v>
      </c>
      <c r="AL20" s="71">
        <f t="shared" si="10"/>
        <v>6</v>
      </c>
      <c r="AM20" s="4">
        <v>2263137.5</v>
      </c>
      <c r="AN20" s="4">
        <v>9514166.0700000003</v>
      </c>
      <c r="AO20" s="23">
        <f t="shared" si="11"/>
        <v>0.23787029607735236</v>
      </c>
      <c r="AP20" s="21">
        <v>0</v>
      </c>
      <c r="AQ20" s="4">
        <v>2263137.5</v>
      </c>
      <c r="AR20" s="4">
        <v>2169800</v>
      </c>
      <c r="AS20" s="23">
        <f t="shared" si="12"/>
        <v>0.95875747717493964</v>
      </c>
      <c r="AT20" s="21">
        <v>3</v>
      </c>
      <c r="AU20" s="73">
        <f t="shared" si="13"/>
        <v>3</v>
      </c>
      <c r="AV20" s="20">
        <v>8</v>
      </c>
      <c r="AW20" s="20">
        <v>5</v>
      </c>
      <c r="AX20" s="23">
        <f>AW20/AV20</f>
        <v>0.625</v>
      </c>
      <c r="AY20" s="21">
        <v>2</v>
      </c>
      <c r="AZ20" s="4">
        <v>0</v>
      </c>
      <c r="BA20" s="21">
        <v>3</v>
      </c>
      <c r="BB20" s="76">
        <f t="shared" si="14"/>
        <v>5</v>
      </c>
      <c r="BC20" s="51">
        <v>22</v>
      </c>
      <c r="BD20" s="51">
        <v>28</v>
      </c>
      <c r="BE20" s="53">
        <f t="shared" si="19"/>
        <v>0.7857142857142857</v>
      </c>
      <c r="BF20" s="86">
        <v>2</v>
      </c>
      <c r="BG20" s="52">
        <v>28</v>
      </c>
      <c r="BH20" s="52">
        <v>30</v>
      </c>
      <c r="BI20" s="53">
        <f>BG20/BH20</f>
        <v>0.93333333333333335</v>
      </c>
      <c r="BJ20" s="54">
        <v>3</v>
      </c>
      <c r="BK20" s="85">
        <f t="shared" si="17"/>
        <v>5</v>
      </c>
      <c r="BL20" s="44">
        <f t="shared" si="18"/>
        <v>29</v>
      </c>
    </row>
    <row r="21" spans="1:64" ht="27.4" customHeight="1" x14ac:dyDescent="0.2">
      <c r="A21" s="1">
        <v>18</v>
      </c>
      <c r="B21" s="2" t="s">
        <v>148</v>
      </c>
      <c r="C21" s="3" t="s">
        <v>149</v>
      </c>
      <c r="D21" s="4">
        <v>23054593.93</v>
      </c>
      <c r="E21" s="4">
        <v>22992076.93</v>
      </c>
      <c r="F21" s="24">
        <f t="shared" si="0"/>
        <v>0.99728830617490738</v>
      </c>
      <c r="G21" s="21">
        <v>3</v>
      </c>
      <c r="H21" s="4">
        <v>39355823.659999996</v>
      </c>
      <c r="I21" s="4">
        <v>34418464.030000001</v>
      </c>
      <c r="J21" s="24">
        <f t="shared" si="1"/>
        <v>0.87454564100463306</v>
      </c>
      <c r="K21" s="21">
        <v>2</v>
      </c>
      <c r="L21" s="72">
        <f t="shared" si="2"/>
        <v>5</v>
      </c>
      <c r="M21" s="4">
        <v>0</v>
      </c>
      <c r="N21" s="4">
        <v>5</v>
      </c>
      <c r="O21" s="23">
        <f t="shared" si="3"/>
        <v>0</v>
      </c>
      <c r="P21" s="21">
        <v>3</v>
      </c>
      <c r="Q21" s="4">
        <v>4</v>
      </c>
      <c r="R21" s="4">
        <v>5</v>
      </c>
      <c r="S21" s="23">
        <f t="shared" si="4"/>
        <v>0.8</v>
      </c>
      <c r="T21" s="21">
        <v>0</v>
      </c>
      <c r="U21" s="4">
        <v>6</v>
      </c>
      <c r="V21" s="4">
        <f t="shared" si="5"/>
        <v>5</v>
      </c>
      <c r="W21" s="19">
        <f t="shared" si="6"/>
        <v>1.2</v>
      </c>
      <c r="X21" s="21">
        <v>1</v>
      </c>
      <c r="Y21" s="4">
        <v>39104687.719999999</v>
      </c>
      <c r="Z21" s="4">
        <v>38371275.399999999</v>
      </c>
      <c r="AA21" s="35">
        <f t="shared" si="7"/>
        <v>1.8755099778610389E-2</v>
      </c>
      <c r="AB21" s="21">
        <v>1</v>
      </c>
      <c r="AC21" s="74">
        <f t="shared" si="8"/>
        <v>5</v>
      </c>
      <c r="AD21" s="4">
        <v>0</v>
      </c>
      <c r="AE21" s="4">
        <v>2</v>
      </c>
      <c r="AF21" s="23">
        <f>AD21/AE21</f>
        <v>0</v>
      </c>
      <c r="AG21" s="21">
        <v>3</v>
      </c>
      <c r="AH21" s="4">
        <v>0</v>
      </c>
      <c r="AI21" s="4">
        <v>38371275.399999999</v>
      </c>
      <c r="AJ21" s="23">
        <f t="shared" si="9"/>
        <v>0</v>
      </c>
      <c r="AK21" s="21">
        <v>0</v>
      </c>
      <c r="AL21" s="73">
        <f t="shared" si="10"/>
        <v>3</v>
      </c>
      <c r="AM21" s="4">
        <v>1393272</v>
      </c>
      <c r="AN21" s="4">
        <v>1502936.66</v>
      </c>
      <c r="AO21" s="23">
        <f t="shared" si="11"/>
        <v>0.92703307935811485</v>
      </c>
      <c r="AP21" s="21">
        <v>3</v>
      </c>
      <c r="AQ21" s="4">
        <v>1393272</v>
      </c>
      <c r="AR21" s="4">
        <v>1393272</v>
      </c>
      <c r="AS21" s="23">
        <f t="shared" si="12"/>
        <v>1</v>
      </c>
      <c r="AT21" s="21">
        <v>3</v>
      </c>
      <c r="AU21" s="71">
        <f t="shared" si="13"/>
        <v>6</v>
      </c>
      <c r="AV21" s="20">
        <v>17</v>
      </c>
      <c r="AW21" s="20">
        <v>12</v>
      </c>
      <c r="AX21" s="23">
        <f>AW21/AV21</f>
        <v>0.70588235294117652</v>
      </c>
      <c r="AY21" s="21">
        <v>2</v>
      </c>
      <c r="AZ21" s="4">
        <v>0</v>
      </c>
      <c r="BA21" s="21">
        <v>3</v>
      </c>
      <c r="BB21" s="76">
        <f t="shared" si="14"/>
        <v>5</v>
      </c>
      <c r="BC21" s="51">
        <v>5</v>
      </c>
      <c r="BD21" s="51">
        <v>6</v>
      </c>
      <c r="BE21" s="53">
        <f t="shared" si="19"/>
        <v>0.83333333333333337</v>
      </c>
      <c r="BF21" s="86">
        <v>2</v>
      </c>
      <c r="BG21" s="52">
        <v>11</v>
      </c>
      <c r="BH21" s="52">
        <v>15</v>
      </c>
      <c r="BI21" s="53">
        <f>BG21/BH21</f>
        <v>0.73333333333333328</v>
      </c>
      <c r="BJ21" s="54">
        <v>2</v>
      </c>
      <c r="BK21" s="90">
        <f t="shared" si="17"/>
        <v>4</v>
      </c>
      <c r="BL21" s="44">
        <f t="shared" si="18"/>
        <v>28</v>
      </c>
    </row>
    <row r="22" spans="1:64" ht="40.5" customHeight="1" x14ac:dyDescent="0.2">
      <c r="A22" s="1">
        <v>19</v>
      </c>
      <c r="B22" s="2" t="s">
        <v>140</v>
      </c>
      <c r="C22" s="3" t="s">
        <v>141</v>
      </c>
      <c r="D22" s="4">
        <v>131115220</v>
      </c>
      <c r="E22" s="4">
        <v>113114407.44</v>
      </c>
      <c r="F22" s="24">
        <f t="shared" si="0"/>
        <v>0.86270996944519485</v>
      </c>
      <c r="G22" s="21">
        <v>2</v>
      </c>
      <c r="H22" s="4">
        <v>131115220</v>
      </c>
      <c r="I22" s="4">
        <v>91093899.019999996</v>
      </c>
      <c r="J22" s="24">
        <f t="shared" si="1"/>
        <v>0.69476220243538467</v>
      </c>
      <c r="K22" s="21">
        <v>1</v>
      </c>
      <c r="L22" s="73">
        <f t="shared" si="2"/>
        <v>3</v>
      </c>
      <c r="M22" s="4">
        <v>0</v>
      </c>
      <c r="N22" s="4">
        <v>15</v>
      </c>
      <c r="O22" s="23">
        <f t="shared" si="3"/>
        <v>0</v>
      </c>
      <c r="P22" s="21">
        <v>3</v>
      </c>
      <c r="Q22" s="4">
        <v>3</v>
      </c>
      <c r="R22" s="4">
        <v>15</v>
      </c>
      <c r="S22" s="23">
        <f t="shared" si="4"/>
        <v>0.2</v>
      </c>
      <c r="T22" s="21">
        <v>2</v>
      </c>
      <c r="U22" s="4">
        <v>36</v>
      </c>
      <c r="V22" s="4">
        <f t="shared" si="5"/>
        <v>15</v>
      </c>
      <c r="W22" s="19">
        <f t="shared" si="6"/>
        <v>2.4</v>
      </c>
      <c r="X22" s="21">
        <v>2</v>
      </c>
      <c r="Y22" s="4">
        <v>137561778.47</v>
      </c>
      <c r="Z22" s="4">
        <v>104230059.59</v>
      </c>
      <c r="AA22" s="35">
        <f t="shared" si="7"/>
        <v>0.24230363441592975</v>
      </c>
      <c r="AB22" s="21">
        <v>3</v>
      </c>
      <c r="AC22" s="72">
        <f t="shared" si="8"/>
        <v>10</v>
      </c>
      <c r="AD22" s="4">
        <v>0</v>
      </c>
      <c r="AE22" s="4">
        <v>0</v>
      </c>
      <c r="AF22" s="23">
        <v>0</v>
      </c>
      <c r="AG22" s="21">
        <v>3</v>
      </c>
      <c r="AH22" s="4">
        <v>33007620</v>
      </c>
      <c r="AI22" s="4">
        <v>104230059.59</v>
      </c>
      <c r="AJ22" s="23">
        <f t="shared" si="9"/>
        <v>0.3166804291376113</v>
      </c>
      <c r="AK22" s="21">
        <v>1</v>
      </c>
      <c r="AL22" s="73">
        <f t="shared" si="10"/>
        <v>4</v>
      </c>
      <c r="AM22" s="4">
        <v>1863839.43</v>
      </c>
      <c r="AN22" s="4">
        <v>4088890.43</v>
      </c>
      <c r="AO22" s="23">
        <f t="shared" si="11"/>
        <v>0.45583012357707026</v>
      </c>
      <c r="AP22" s="21">
        <v>0</v>
      </c>
      <c r="AQ22" s="4">
        <v>1863839.43</v>
      </c>
      <c r="AR22" s="4">
        <v>1863839.43</v>
      </c>
      <c r="AS22" s="23">
        <f t="shared" si="12"/>
        <v>1</v>
      </c>
      <c r="AT22" s="21">
        <v>3</v>
      </c>
      <c r="AU22" s="73">
        <f t="shared" si="13"/>
        <v>3</v>
      </c>
      <c r="AV22" s="20">
        <v>2</v>
      </c>
      <c r="AW22" s="20">
        <v>2</v>
      </c>
      <c r="AX22" s="23">
        <f>AW22/AV22</f>
        <v>1</v>
      </c>
      <c r="AY22" s="21">
        <v>3</v>
      </c>
      <c r="AZ22" s="4">
        <v>0</v>
      </c>
      <c r="BA22" s="21">
        <v>3</v>
      </c>
      <c r="BB22" s="75">
        <f t="shared" si="14"/>
        <v>6</v>
      </c>
      <c r="BC22" s="51">
        <v>12</v>
      </c>
      <c r="BD22" s="51">
        <v>14</v>
      </c>
      <c r="BE22" s="53">
        <f t="shared" si="19"/>
        <v>0.8571428571428571</v>
      </c>
      <c r="BF22" s="86">
        <v>2</v>
      </c>
      <c r="BG22" s="52">
        <v>0</v>
      </c>
      <c r="BH22" s="52">
        <v>0</v>
      </c>
      <c r="BI22" s="53">
        <v>0</v>
      </c>
      <c r="BJ22" s="54">
        <v>0</v>
      </c>
      <c r="BK22" s="88">
        <f t="shared" si="17"/>
        <v>2</v>
      </c>
      <c r="BL22" s="44">
        <f t="shared" si="18"/>
        <v>28</v>
      </c>
    </row>
    <row r="23" spans="1:64" ht="40.5" customHeight="1" x14ac:dyDescent="0.2">
      <c r="A23" s="1">
        <v>20</v>
      </c>
      <c r="B23" s="2" t="s">
        <v>285</v>
      </c>
      <c r="C23" s="3" t="s">
        <v>286</v>
      </c>
      <c r="D23" s="4">
        <v>22168801.609999999</v>
      </c>
      <c r="E23" s="4">
        <v>22096979.690000001</v>
      </c>
      <c r="F23" s="24">
        <f t="shared" si="0"/>
        <v>0.99676022541662335</v>
      </c>
      <c r="G23" s="21">
        <v>3</v>
      </c>
      <c r="H23" s="4">
        <v>22170054.440000001</v>
      </c>
      <c r="I23" s="4">
        <v>20844374.350000001</v>
      </c>
      <c r="J23" s="24">
        <f t="shared" si="1"/>
        <v>0.94020402188962782</v>
      </c>
      <c r="K23" s="21">
        <v>3</v>
      </c>
      <c r="L23" s="71">
        <f t="shared" si="2"/>
        <v>6</v>
      </c>
      <c r="M23" s="4">
        <v>4</v>
      </c>
      <c r="N23" s="4">
        <v>21</v>
      </c>
      <c r="O23" s="23">
        <f t="shared" si="3"/>
        <v>0.19047619047619047</v>
      </c>
      <c r="P23" s="21">
        <v>0</v>
      </c>
      <c r="Q23" s="4">
        <v>10</v>
      </c>
      <c r="R23" s="4">
        <v>21</v>
      </c>
      <c r="S23" s="23">
        <f t="shared" si="4"/>
        <v>0.47619047619047616</v>
      </c>
      <c r="T23" s="21">
        <v>2</v>
      </c>
      <c r="U23" s="4">
        <v>30</v>
      </c>
      <c r="V23" s="4">
        <f t="shared" si="5"/>
        <v>17</v>
      </c>
      <c r="W23" s="19">
        <f t="shared" si="6"/>
        <v>1.7647058823529411</v>
      </c>
      <c r="X23" s="21">
        <v>1</v>
      </c>
      <c r="Y23" s="4">
        <v>25710294.670000002</v>
      </c>
      <c r="Z23" s="4">
        <v>23360012.550000001</v>
      </c>
      <c r="AA23" s="35">
        <f t="shared" si="7"/>
        <v>9.1414048347816967E-2</v>
      </c>
      <c r="AB23" s="21">
        <v>3</v>
      </c>
      <c r="AC23" s="73">
        <f t="shared" si="8"/>
        <v>6</v>
      </c>
      <c r="AD23" s="4">
        <v>0</v>
      </c>
      <c r="AE23" s="4">
        <v>1</v>
      </c>
      <c r="AF23" s="23">
        <f>AD23/AE23</f>
        <v>0</v>
      </c>
      <c r="AG23" s="21">
        <v>3</v>
      </c>
      <c r="AH23" s="4">
        <v>16869263.93</v>
      </c>
      <c r="AI23" s="4">
        <v>23360012.550000001</v>
      </c>
      <c r="AJ23" s="23">
        <f t="shared" si="9"/>
        <v>0.72214275972210462</v>
      </c>
      <c r="AK23" s="21">
        <v>3</v>
      </c>
      <c r="AL23" s="71">
        <f t="shared" si="10"/>
        <v>6</v>
      </c>
      <c r="AM23" s="4">
        <v>1087401.3899999999</v>
      </c>
      <c r="AN23" s="4">
        <v>2215206.73</v>
      </c>
      <c r="AO23" s="23">
        <f t="shared" si="11"/>
        <v>0.49088032068230486</v>
      </c>
      <c r="AP23" s="21">
        <v>0</v>
      </c>
      <c r="AQ23" s="4">
        <v>1087401.3899999999</v>
      </c>
      <c r="AR23" s="4">
        <v>224056.5</v>
      </c>
      <c r="AS23" s="23">
        <f t="shared" si="12"/>
        <v>0.2060476490654477</v>
      </c>
      <c r="AT23" s="21">
        <v>0</v>
      </c>
      <c r="AU23" s="74">
        <f t="shared" si="13"/>
        <v>0</v>
      </c>
      <c r="AV23" s="20">
        <v>7</v>
      </c>
      <c r="AW23" s="20">
        <v>7</v>
      </c>
      <c r="AX23" s="23">
        <f>AW23/AV23</f>
        <v>1</v>
      </c>
      <c r="AY23" s="21">
        <v>3</v>
      </c>
      <c r="AZ23" s="4">
        <v>0</v>
      </c>
      <c r="BA23" s="21">
        <v>3</v>
      </c>
      <c r="BB23" s="75">
        <f t="shared" si="14"/>
        <v>6</v>
      </c>
      <c r="BC23" s="51">
        <v>19</v>
      </c>
      <c r="BD23" s="51">
        <v>22</v>
      </c>
      <c r="BE23" s="53">
        <f t="shared" si="19"/>
        <v>0.86363636363636365</v>
      </c>
      <c r="BF23" s="86">
        <v>2</v>
      </c>
      <c r="BG23" s="52">
        <v>39</v>
      </c>
      <c r="BH23" s="52">
        <v>45</v>
      </c>
      <c r="BI23" s="53">
        <f>BG23/BH23</f>
        <v>0.8666666666666667</v>
      </c>
      <c r="BJ23" s="54">
        <v>2</v>
      </c>
      <c r="BK23" s="90">
        <f t="shared" si="17"/>
        <v>4</v>
      </c>
      <c r="BL23" s="44">
        <f t="shared" si="18"/>
        <v>28</v>
      </c>
    </row>
    <row r="24" spans="1:64" ht="27.4" customHeight="1" x14ac:dyDescent="0.2">
      <c r="A24" s="1">
        <v>21</v>
      </c>
      <c r="B24" s="2" t="s">
        <v>177</v>
      </c>
      <c r="C24" s="3" t="s">
        <v>178</v>
      </c>
      <c r="D24" s="4">
        <v>4347790</v>
      </c>
      <c r="E24" s="4">
        <v>4347790</v>
      </c>
      <c r="F24" s="24">
        <f t="shared" si="0"/>
        <v>1</v>
      </c>
      <c r="G24" s="21">
        <v>3</v>
      </c>
      <c r="H24" s="4">
        <v>6592570</v>
      </c>
      <c r="I24" s="4">
        <v>5344349.46</v>
      </c>
      <c r="J24" s="24">
        <f t="shared" si="1"/>
        <v>0.81066252766371838</v>
      </c>
      <c r="K24" s="21">
        <v>2</v>
      </c>
      <c r="L24" s="72">
        <f t="shared" si="2"/>
        <v>5</v>
      </c>
      <c r="M24" s="4">
        <v>0</v>
      </c>
      <c r="N24" s="4">
        <v>6</v>
      </c>
      <c r="O24" s="23">
        <f t="shared" si="3"/>
        <v>0</v>
      </c>
      <c r="P24" s="21">
        <v>3</v>
      </c>
      <c r="Q24" s="4">
        <v>4</v>
      </c>
      <c r="R24" s="4">
        <v>6</v>
      </c>
      <c r="S24" s="23">
        <f t="shared" si="4"/>
        <v>0.66666666666666663</v>
      </c>
      <c r="T24" s="21">
        <v>0</v>
      </c>
      <c r="U24" s="4">
        <v>12</v>
      </c>
      <c r="V24" s="4">
        <f t="shared" si="5"/>
        <v>6</v>
      </c>
      <c r="W24" s="19">
        <f t="shared" si="6"/>
        <v>2</v>
      </c>
      <c r="X24" s="21">
        <v>1</v>
      </c>
      <c r="Y24" s="4">
        <v>1518190</v>
      </c>
      <c r="Z24" s="4">
        <v>1511749.4</v>
      </c>
      <c r="AA24" s="35">
        <f t="shared" si="7"/>
        <v>4.242288514612857E-3</v>
      </c>
      <c r="AB24" s="21">
        <v>0</v>
      </c>
      <c r="AC24" s="74">
        <f t="shared" si="8"/>
        <v>4</v>
      </c>
      <c r="AD24" s="4">
        <v>0</v>
      </c>
      <c r="AE24" s="4">
        <v>0</v>
      </c>
      <c r="AF24" s="23">
        <v>0</v>
      </c>
      <c r="AG24" s="21">
        <v>3</v>
      </c>
      <c r="AH24" s="4">
        <v>1361749.4</v>
      </c>
      <c r="AI24" s="4">
        <v>1511749.4</v>
      </c>
      <c r="AJ24" s="23">
        <f t="shared" si="9"/>
        <v>0.90077720553419771</v>
      </c>
      <c r="AK24" s="21">
        <v>3</v>
      </c>
      <c r="AL24" s="71">
        <f t="shared" si="10"/>
        <v>6</v>
      </c>
      <c r="AM24" s="4">
        <v>1551820.06</v>
      </c>
      <c r="AN24" s="4">
        <v>1762146.88</v>
      </c>
      <c r="AO24" s="23">
        <f t="shared" si="11"/>
        <v>0.8806417203996072</v>
      </c>
      <c r="AP24" s="21">
        <v>2</v>
      </c>
      <c r="AQ24" s="4">
        <v>1551820.06</v>
      </c>
      <c r="AR24" s="4">
        <v>592410.76</v>
      </c>
      <c r="AS24" s="23">
        <f t="shared" si="12"/>
        <v>0.38175222454593094</v>
      </c>
      <c r="AT24" s="21">
        <v>1</v>
      </c>
      <c r="AU24" s="73">
        <f t="shared" si="13"/>
        <v>3</v>
      </c>
      <c r="AV24" s="20">
        <v>0</v>
      </c>
      <c r="AW24" s="20">
        <v>0</v>
      </c>
      <c r="AX24" s="23">
        <v>0</v>
      </c>
      <c r="AY24" s="21">
        <v>3</v>
      </c>
      <c r="AZ24" s="4">
        <v>0</v>
      </c>
      <c r="BA24" s="21">
        <v>3</v>
      </c>
      <c r="BB24" s="75">
        <f t="shared" si="14"/>
        <v>6</v>
      </c>
      <c r="BC24" s="51">
        <v>6</v>
      </c>
      <c r="BD24" s="51">
        <v>6</v>
      </c>
      <c r="BE24" s="53">
        <f t="shared" si="19"/>
        <v>1</v>
      </c>
      <c r="BF24" s="86">
        <v>3</v>
      </c>
      <c r="BG24" s="52">
        <v>0</v>
      </c>
      <c r="BH24" s="52">
        <v>0</v>
      </c>
      <c r="BI24" s="53">
        <v>0</v>
      </c>
      <c r="BJ24" s="54">
        <v>0</v>
      </c>
      <c r="BK24" s="90">
        <f t="shared" si="17"/>
        <v>3</v>
      </c>
      <c r="BL24" s="44">
        <f t="shared" si="18"/>
        <v>27</v>
      </c>
    </row>
    <row r="25" spans="1:64" ht="27.4" customHeight="1" x14ac:dyDescent="0.2">
      <c r="A25" s="1">
        <v>22</v>
      </c>
      <c r="B25" s="36" t="s">
        <v>144</v>
      </c>
      <c r="C25" s="3" t="s">
        <v>145</v>
      </c>
      <c r="D25" s="4">
        <v>3950000</v>
      </c>
      <c r="E25" s="4">
        <v>3950000</v>
      </c>
      <c r="F25" s="24">
        <f t="shared" si="0"/>
        <v>1</v>
      </c>
      <c r="G25" s="21">
        <v>3</v>
      </c>
      <c r="H25" s="4">
        <v>3950000</v>
      </c>
      <c r="I25" s="4">
        <v>3682691</v>
      </c>
      <c r="J25" s="24">
        <f t="shared" si="1"/>
        <v>0.93232683544303796</v>
      </c>
      <c r="K25" s="21">
        <v>3</v>
      </c>
      <c r="L25" s="71">
        <f t="shared" si="2"/>
        <v>6</v>
      </c>
      <c r="M25" s="4">
        <v>0</v>
      </c>
      <c r="N25" s="4">
        <v>2</v>
      </c>
      <c r="O25" s="23">
        <f t="shared" si="3"/>
        <v>0</v>
      </c>
      <c r="P25" s="21">
        <v>3</v>
      </c>
      <c r="Q25" s="4">
        <v>2</v>
      </c>
      <c r="R25" s="4">
        <v>2</v>
      </c>
      <c r="S25" s="23">
        <f t="shared" si="4"/>
        <v>1</v>
      </c>
      <c r="T25" s="21">
        <v>0</v>
      </c>
      <c r="U25" s="4">
        <v>2</v>
      </c>
      <c r="V25" s="4">
        <f t="shared" si="5"/>
        <v>2</v>
      </c>
      <c r="W25" s="19">
        <f t="shared" si="6"/>
        <v>1</v>
      </c>
      <c r="X25" s="21">
        <v>1</v>
      </c>
      <c r="Y25" s="4">
        <v>3256900</v>
      </c>
      <c r="Z25" s="4">
        <v>3256900</v>
      </c>
      <c r="AA25" s="35">
        <f t="shared" si="7"/>
        <v>0</v>
      </c>
      <c r="AB25" s="21">
        <v>0</v>
      </c>
      <c r="AC25" s="74">
        <f t="shared" si="8"/>
        <v>4</v>
      </c>
      <c r="AD25" s="4">
        <v>0</v>
      </c>
      <c r="AE25" s="4">
        <v>0</v>
      </c>
      <c r="AF25" s="23">
        <v>0</v>
      </c>
      <c r="AG25" s="21">
        <v>3</v>
      </c>
      <c r="AH25" s="4">
        <v>3256900</v>
      </c>
      <c r="AI25" s="4">
        <v>3256900</v>
      </c>
      <c r="AJ25" s="23">
        <f t="shared" si="9"/>
        <v>1</v>
      </c>
      <c r="AK25" s="21">
        <v>3</v>
      </c>
      <c r="AL25" s="71">
        <f t="shared" si="10"/>
        <v>6</v>
      </c>
      <c r="AM25" s="4">
        <v>425791</v>
      </c>
      <c r="AN25" s="4">
        <v>693000</v>
      </c>
      <c r="AO25" s="23">
        <f t="shared" si="11"/>
        <v>0.61441702741702742</v>
      </c>
      <c r="AP25" s="21">
        <v>1</v>
      </c>
      <c r="AQ25" s="4">
        <v>425791</v>
      </c>
      <c r="AR25" s="4">
        <v>425791</v>
      </c>
      <c r="AS25" s="23">
        <f t="shared" si="12"/>
        <v>1</v>
      </c>
      <c r="AT25" s="21">
        <v>3</v>
      </c>
      <c r="AU25" s="73">
        <f t="shared" si="13"/>
        <v>4</v>
      </c>
      <c r="AV25" s="20">
        <v>0</v>
      </c>
      <c r="AW25" s="20">
        <v>0</v>
      </c>
      <c r="AX25" s="23">
        <v>0</v>
      </c>
      <c r="AY25" s="21">
        <v>0</v>
      </c>
      <c r="AZ25" s="4">
        <v>0</v>
      </c>
      <c r="BA25" s="21">
        <v>3</v>
      </c>
      <c r="BB25" s="77">
        <f t="shared" si="14"/>
        <v>3</v>
      </c>
      <c r="BC25" s="51">
        <v>2</v>
      </c>
      <c r="BD25" s="51">
        <v>2</v>
      </c>
      <c r="BE25" s="53">
        <f t="shared" si="19"/>
        <v>1</v>
      </c>
      <c r="BF25" s="86">
        <v>3</v>
      </c>
      <c r="BG25" s="52">
        <v>0</v>
      </c>
      <c r="BH25" s="52">
        <v>0</v>
      </c>
      <c r="BI25" s="53">
        <v>0</v>
      </c>
      <c r="BJ25" s="54">
        <v>0</v>
      </c>
      <c r="BK25" s="90">
        <f t="shared" si="17"/>
        <v>3</v>
      </c>
      <c r="BL25" s="44">
        <f t="shared" si="18"/>
        <v>26</v>
      </c>
    </row>
    <row r="26" spans="1:64" ht="40.5" customHeight="1" x14ac:dyDescent="0.2">
      <c r="A26" s="1">
        <v>23</v>
      </c>
      <c r="B26" s="2" t="s">
        <v>99</v>
      </c>
      <c r="C26" s="3" t="s">
        <v>100</v>
      </c>
      <c r="D26" s="4">
        <v>16715306.060000001</v>
      </c>
      <c r="E26" s="4">
        <v>16127449.33</v>
      </c>
      <c r="F26" s="24">
        <f t="shared" si="0"/>
        <v>0.96483123145398153</v>
      </c>
      <c r="G26" s="21">
        <v>3</v>
      </c>
      <c r="H26" s="4">
        <v>16783806.059999999</v>
      </c>
      <c r="I26" s="4">
        <v>9126288.0299999993</v>
      </c>
      <c r="J26" s="24">
        <f t="shared" si="1"/>
        <v>0.54375556994490204</v>
      </c>
      <c r="K26" s="21">
        <v>1</v>
      </c>
      <c r="L26" s="73">
        <f t="shared" si="2"/>
        <v>4</v>
      </c>
      <c r="M26" s="4">
        <v>3</v>
      </c>
      <c r="N26" s="4">
        <v>8</v>
      </c>
      <c r="O26" s="23">
        <f t="shared" si="3"/>
        <v>0.375</v>
      </c>
      <c r="P26" s="21">
        <v>0</v>
      </c>
      <c r="Q26" s="4">
        <v>4</v>
      </c>
      <c r="R26" s="4">
        <v>8</v>
      </c>
      <c r="S26" s="23">
        <f t="shared" si="4"/>
        <v>0.5</v>
      </c>
      <c r="T26" s="21">
        <v>1</v>
      </c>
      <c r="U26" s="4">
        <v>6</v>
      </c>
      <c r="V26" s="4">
        <f t="shared" si="5"/>
        <v>5</v>
      </c>
      <c r="W26" s="19">
        <f t="shared" si="6"/>
        <v>1.2</v>
      </c>
      <c r="X26" s="21">
        <v>1</v>
      </c>
      <c r="Y26" s="4">
        <v>8959412</v>
      </c>
      <c r="Z26" s="4">
        <v>8259656</v>
      </c>
      <c r="AA26" s="35">
        <f t="shared" si="7"/>
        <v>7.8102893359519573E-2</v>
      </c>
      <c r="AB26" s="21">
        <v>3</v>
      </c>
      <c r="AC26" s="74">
        <f t="shared" si="8"/>
        <v>5</v>
      </c>
      <c r="AD26" s="4">
        <v>0</v>
      </c>
      <c r="AE26" s="4">
        <v>0</v>
      </c>
      <c r="AF26" s="23">
        <v>0</v>
      </c>
      <c r="AG26" s="21">
        <v>3</v>
      </c>
      <c r="AH26" s="4">
        <v>1759656</v>
      </c>
      <c r="AI26" s="4">
        <v>8259656</v>
      </c>
      <c r="AJ26" s="23">
        <f t="shared" si="9"/>
        <v>0.21304228650684726</v>
      </c>
      <c r="AK26" s="21">
        <v>1</v>
      </c>
      <c r="AL26" s="73">
        <f t="shared" si="10"/>
        <v>4</v>
      </c>
      <c r="AM26" s="4">
        <v>866632.03</v>
      </c>
      <c r="AN26" s="4">
        <v>2061487.06</v>
      </c>
      <c r="AO26" s="23">
        <f t="shared" si="11"/>
        <v>0.42039169045281322</v>
      </c>
      <c r="AP26" s="21">
        <v>0</v>
      </c>
      <c r="AQ26" s="4">
        <v>866632.03</v>
      </c>
      <c r="AR26" s="4">
        <v>634152.03</v>
      </c>
      <c r="AS26" s="23">
        <f t="shared" si="12"/>
        <v>0.73174312516466766</v>
      </c>
      <c r="AT26" s="21">
        <v>3</v>
      </c>
      <c r="AU26" s="73">
        <f t="shared" si="13"/>
        <v>3</v>
      </c>
      <c r="AV26" s="20">
        <v>4</v>
      </c>
      <c r="AW26" s="20">
        <v>3</v>
      </c>
      <c r="AX26" s="23">
        <f>AW26/AV26</f>
        <v>0.75</v>
      </c>
      <c r="AY26" s="21">
        <v>3</v>
      </c>
      <c r="AZ26" s="4">
        <v>0</v>
      </c>
      <c r="BA26" s="21">
        <v>3</v>
      </c>
      <c r="BB26" s="75">
        <f t="shared" si="14"/>
        <v>6</v>
      </c>
      <c r="BC26" s="51">
        <v>7</v>
      </c>
      <c r="BD26" s="51">
        <v>8</v>
      </c>
      <c r="BE26" s="53">
        <f t="shared" si="19"/>
        <v>0.875</v>
      </c>
      <c r="BF26" s="86">
        <v>2</v>
      </c>
      <c r="BG26" s="52">
        <v>13</v>
      </c>
      <c r="BH26" s="52">
        <v>15</v>
      </c>
      <c r="BI26" s="53">
        <f>BG26/BH26</f>
        <v>0.8666666666666667</v>
      </c>
      <c r="BJ26" s="54">
        <v>2</v>
      </c>
      <c r="BK26" s="90">
        <f t="shared" si="17"/>
        <v>4</v>
      </c>
      <c r="BL26" s="44">
        <f t="shared" si="18"/>
        <v>26</v>
      </c>
    </row>
    <row r="27" spans="1:64" ht="27.4" customHeight="1" x14ac:dyDescent="0.2">
      <c r="A27" s="1">
        <v>24</v>
      </c>
      <c r="B27" s="2" t="s">
        <v>311</v>
      </c>
      <c r="C27" s="3" t="s">
        <v>312</v>
      </c>
      <c r="D27" s="4">
        <v>868611277.16999996</v>
      </c>
      <c r="E27" s="4">
        <v>868611277.16999996</v>
      </c>
      <c r="F27" s="24">
        <f t="shared" si="0"/>
        <v>1</v>
      </c>
      <c r="G27" s="21">
        <v>3</v>
      </c>
      <c r="H27" s="4">
        <v>868611287.16999996</v>
      </c>
      <c r="I27" s="4">
        <v>853903531.33000004</v>
      </c>
      <c r="J27" s="24">
        <f t="shared" si="1"/>
        <v>0.983067505503044</v>
      </c>
      <c r="K27" s="21">
        <v>3</v>
      </c>
      <c r="L27" s="71">
        <f t="shared" si="2"/>
        <v>6</v>
      </c>
      <c r="M27" s="4">
        <v>12</v>
      </c>
      <c r="N27" s="4">
        <v>109</v>
      </c>
      <c r="O27" s="23">
        <f t="shared" si="3"/>
        <v>0.11009174311926606</v>
      </c>
      <c r="P27" s="21">
        <v>1</v>
      </c>
      <c r="Q27" s="4">
        <v>22</v>
      </c>
      <c r="R27" s="4">
        <v>109</v>
      </c>
      <c r="S27" s="23">
        <f t="shared" si="4"/>
        <v>0.20183486238532111</v>
      </c>
      <c r="T27" s="21">
        <v>2</v>
      </c>
      <c r="U27" s="4">
        <v>317</v>
      </c>
      <c r="V27" s="4">
        <f t="shared" si="5"/>
        <v>97</v>
      </c>
      <c r="W27" s="19">
        <f t="shared" si="6"/>
        <v>3.268041237113402</v>
      </c>
      <c r="X27" s="21">
        <v>3</v>
      </c>
      <c r="Y27" s="4">
        <v>585493653.72000003</v>
      </c>
      <c r="Z27" s="4">
        <v>555364194.94000006</v>
      </c>
      <c r="AA27" s="35">
        <f t="shared" si="7"/>
        <v>5.1459923755909312E-2</v>
      </c>
      <c r="AB27" s="21">
        <v>3</v>
      </c>
      <c r="AC27" s="72">
        <f t="shared" si="8"/>
        <v>9</v>
      </c>
      <c r="AD27" s="4">
        <v>1</v>
      </c>
      <c r="AE27" s="4">
        <v>5</v>
      </c>
      <c r="AF27" s="23">
        <f>AD27/AE27</f>
        <v>0.2</v>
      </c>
      <c r="AG27" s="21">
        <v>0</v>
      </c>
      <c r="AH27" s="4">
        <v>439507611.73000002</v>
      </c>
      <c r="AI27" s="4">
        <v>543379837.12</v>
      </c>
      <c r="AJ27" s="23">
        <f t="shared" si="9"/>
        <v>0.80884048635197914</v>
      </c>
      <c r="AK27" s="21">
        <v>3</v>
      </c>
      <c r="AL27" s="73">
        <f t="shared" si="10"/>
        <v>3</v>
      </c>
      <c r="AM27" s="4">
        <v>30009056.129999999</v>
      </c>
      <c r="AN27" s="4">
        <v>30995429.960000001</v>
      </c>
      <c r="AO27" s="23">
        <f t="shared" si="11"/>
        <v>0.96817679795786249</v>
      </c>
      <c r="AP27" s="21">
        <v>3</v>
      </c>
      <c r="AQ27" s="4">
        <v>30009056.129999999</v>
      </c>
      <c r="AR27" s="4">
        <v>1356988.5</v>
      </c>
      <c r="AS27" s="23">
        <f t="shared" si="12"/>
        <v>4.5219299604808999E-2</v>
      </c>
      <c r="AT27" s="21">
        <v>0</v>
      </c>
      <c r="AU27" s="73">
        <f t="shared" si="13"/>
        <v>3</v>
      </c>
      <c r="AV27" s="20">
        <v>0</v>
      </c>
      <c r="AW27" s="20">
        <v>0</v>
      </c>
      <c r="AX27" s="23">
        <v>0</v>
      </c>
      <c r="AY27" s="21">
        <v>0</v>
      </c>
      <c r="AZ27" s="4">
        <v>3</v>
      </c>
      <c r="BA27" s="21">
        <v>3</v>
      </c>
      <c r="BB27" s="77">
        <f t="shared" si="14"/>
        <v>3</v>
      </c>
      <c r="BC27" s="51">
        <v>99</v>
      </c>
      <c r="BD27" s="51">
        <v>119</v>
      </c>
      <c r="BE27" s="53">
        <f t="shared" si="19"/>
        <v>0.83193277310924374</v>
      </c>
      <c r="BF27" s="86">
        <v>2</v>
      </c>
      <c r="BG27" s="52">
        <v>0</v>
      </c>
      <c r="BH27" s="52">
        <v>0</v>
      </c>
      <c r="BI27" s="53">
        <v>0</v>
      </c>
      <c r="BJ27" s="54">
        <v>0</v>
      </c>
      <c r="BK27" s="88">
        <f t="shared" si="17"/>
        <v>2</v>
      </c>
      <c r="BL27" s="44">
        <f t="shared" si="18"/>
        <v>26</v>
      </c>
    </row>
    <row r="28" spans="1:64" ht="40.5" customHeight="1" x14ac:dyDescent="0.2">
      <c r="A28" s="1">
        <v>25</v>
      </c>
      <c r="B28" s="36" t="s">
        <v>31</v>
      </c>
      <c r="C28" s="3" t="s">
        <v>32</v>
      </c>
      <c r="D28" s="4">
        <v>7763130</v>
      </c>
      <c r="E28" s="4">
        <v>7663130</v>
      </c>
      <c r="F28" s="24">
        <f t="shared" si="0"/>
        <v>0.98711859778208022</v>
      </c>
      <c r="G28" s="21">
        <v>3</v>
      </c>
      <c r="H28" s="4">
        <v>11228168.92</v>
      </c>
      <c r="I28" s="4">
        <v>7205130.1200000001</v>
      </c>
      <c r="J28" s="24">
        <f t="shared" si="1"/>
        <v>0.64170125791089361</v>
      </c>
      <c r="K28" s="21">
        <v>1</v>
      </c>
      <c r="L28" s="73">
        <f t="shared" si="2"/>
        <v>4</v>
      </c>
      <c r="M28" s="4">
        <v>1</v>
      </c>
      <c r="N28" s="4">
        <v>5</v>
      </c>
      <c r="O28" s="23">
        <f t="shared" si="3"/>
        <v>0.2</v>
      </c>
      <c r="P28" s="21">
        <v>0</v>
      </c>
      <c r="Q28" s="4">
        <v>3</v>
      </c>
      <c r="R28" s="4">
        <v>5</v>
      </c>
      <c r="S28" s="23">
        <f t="shared" si="4"/>
        <v>0.6</v>
      </c>
      <c r="T28" s="21">
        <v>0</v>
      </c>
      <c r="U28" s="4">
        <v>5</v>
      </c>
      <c r="V28" s="4">
        <f t="shared" si="5"/>
        <v>4</v>
      </c>
      <c r="W28" s="19">
        <f t="shared" si="6"/>
        <v>1.25</v>
      </c>
      <c r="X28" s="21">
        <v>1</v>
      </c>
      <c r="Y28" s="4">
        <v>6265534.4400000004</v>
      </c>
      <c r="Z28" s="4">
        <v>6130400</v>
      </c>
      <c r="AA28" s="35">
        <f t="shared" si="7"/>
        <v>2.1567903152408561E-2</v>
      </c>
      <c r="AB28" s="21">
        <v>1</v>
      </c>
      <c r="AC28" s="74">
        <f t="shared" si="8"/>
        <v>2</v>
      </c>
      <c r="AD28" s="4">
        <v>0</v>
      </c>
      <c r="AE28" s="4">
        <v>1</v>
      </c>
      <c r="AF28" s="23">
        <f>AD28/AE28</f>
        <v>0</v>
      </c>
      <c r="AG28" s="21">
        <v>3</v>
      </c>
      <c r="AH28" s="4">
        <v>6130400</v>
      </c>
      <c r="AI28" s="4">
        <v>6130400</v>
      </c>
      <c r="AJ28" s="23">
        <f t="shared" si="9"/>
        <v>1</v>
      </c>
      <c r="AK28" s="21">
        <v>3</v>
      </c>
      <c r="AL28" s="71">
        <f t="shared" si="10"/>
        <v>6</v>
      </c>
      <c r="AM28" s="4">
        <v>1074730.23</v>
      </c>
      <c r="AN28" s="4">
        <v>1097570</v>
      </c>
      <c r="AO28" s="23">
        <f t="shared" si="11"/>
        <v>0.97919060287726523</v>
      </c>
      <c r="AP28" s="21">
        <v>3</v>
      </c>
      <c r="AQ28" s="4">
        <v>1074730.23</v>
      </c>
      <c r="AR28" s="4">
        <v>1074730.23</v>
      </c>
      <c r="AS28" s="23">
        <f t="shared" si="12"/>
        <v>1</v>
      </c>
      <c r="AT28" s="21">
        <v>3</v>
      </c>
      <c r="AU28" s="71">
        <f t="shared" si="13"/>
        <v>6</v>
      </c>
      <c r="AV28" s="20">
        <v>0</v>
      </c>
      <c r="AW28" s="20">
        <v>0</v>
      </c>
      <c r="AX28" s="23">
        <v>0</v>
      </c>
      <c r="AY28" s="21">
        <v>0</v>
      </c>
      <c r="AZ28" s="4">
        <v>3</v>
      </c>
      <c r="BA28" s="21">
        <v>3</v>
      </c>
      <c r="BB28" s="77">
        <f t="shared" si="14"/>
        <v>3</v>
      </c>
      <c r="BC28" s="51">
        <v>5</v>
      </c>
      <c r="BD28" s="51">
        <v>5</v>
      </c>
      <c r="BE28" s="53">
        <f t="shared" si="19"/>
        <v>1</v>
      </c>
      <c r="BF28" s="86">
        <v>3</v>
      </c>
      <c r="BG28" s="52">
        <v>12</v>
      </c>
      <c r="BH28" s="52">
        <v>15</v>
      </c>
      <c r="BI28" s="53">
        <f>BG28/BH28</f>
        <v>0.8</v>
      </c>
      <c r="BJ28" s="54">
        <v>2</v>
      </c>
      <c r="BK28" s="85">
        <f t="shared" si="17"/>
        <v>5</v>
      </c>
      <c r="BL28" s="44">
        <f t="shared" si="18"/>
        <v>26</v>
      </c>
    </row>
    <row r="29" spans="1:64" ht="40.5" customHeight="1" x14ac:dyDescent="0.2">
      <c r="A29" s="1">
        <v>26</v>
      </c>
      <c r="B29" s="2" t="s">
        <v>134</v>
      </c>
      <c r="C29" s="3" t="s">
        <v>135</v>
      </c>
      <c r="D29" s="4">
        <v>10673667332.57</v>
      </c>
      <c r="E29" s="4">
        <v>10280036291.17</v>
      </c>
      <c r="F29" s="24">
        <f t="shared" si="0"/>
        <v>0.96312129382195932</v>
      </c>
      <c r="G29" s="21">
        <v>3</v>
      </c>
      <c r="H29" s="4">
        <v>19969835143.41</v>
      </c>
      <c r="I29" s="4">
        <v>17616339066.650002</v>
      </c>
      <c r="J29" s="24">
        <f t="shared" si="1"/>
        <v>0.88214744589232896</v>
      </c>
      <c r="K29" s="21">
        <v>2</v>
      </c>
      <c r="L29" s="72">
        <f t="shared" si="2"/>
        <v>5</v>
      </c>
      <c r="M29" s="4">
        <v>3</v>
      </c>
      <c r="N29" s="4">
        <v>166</v>
      </c>
      <c r="O29" s="23">
        <f t="shared" si="3"/>
        <v>1.8072289156626505E-2</v>
      </c>
      <c r="P29" s="21">
        <v>3</v>
      </c>
      <c r="Q29" s="4">
        <v>72</v>
      </c>
      <c r="R29" s="4">
        <v>166</v>
      </c>
      <c r="S29" s="23">
        <f t="shared" si="4"/>
        <v>0.43373493975903615</v>
      </c>
      <c r="T29" s="21">
        <v>2</v>
      </c>
      <c r="U29" s="4">
        <v>532</v>
      </c>
      <c r="V29" s="4">
        <f t="shared" si="5"/>
        <v>163</v>
      </c>
      <c r="W29" s="19">
        <f t="shared" si="6"/>
        <v>3.2638036809815949</v>
      </c>
      <c r="X29" s="21">
        <v>3</v>
      </c>
      <c r="Y29" s="4">
        <v>22655777234.400002</v>
      </c>
      <c r="Z29" s="4">
        <v>22314109644.720001</v>
      </c>
      <c r="AA29" s="35">
        <f t="shared" si="7"/>
        <v>1.5080815199807855E-2</v>
      </c>
      <c r="AB29" s="21">
        <v>1</v>
      </c>
      <c r="AC29" s="72">
        <f t="shared" si="8"/>
        <v>9</v>
      </c>
      <c r="AD29" s="4">
        <v>2</v>
      </c>
      <c r="AE29" s="4">
        <v>38</v>
      </c>
      <c r="AF29" s="23">
        <f>AD29/AE29</f>
        <v>5.2631578947368418E-2</v>
      </c>
      <c r="AG29" s="21">
        <v>3</v>
      </c>
      <c r="AH29" s="4">
        <v>11074106661.23</v>
      </c>
      <c r="AI29" s="4">
        <v>22314109644.720001</v>
      </c>
      <c r="AJ29" s="23">
        <f t="shared" si="9"/>
        <v>0.49628270352477949</v>
      </c>
      <c r="AK29" s="21">
        <v>1</v>
      </c>
      <c r="AL29" s="73">
        <f t="shared" si="10"/>
        <v>4</v>
      </c>
      <c r="AM29" s="4">
        <v>20661707.879999999</v>
      </c>
      <c r="AN29" s="4">
        <v>40875140.560000002</v>
      </c>
      <c r="AO29" s="23">
        <f t="shared" si="11"/>
        <v>0.50548346982858661</v>
      </c>
      <c r="AP29" s="21">
        <v>1</v>
      </c>
      <c r="AQ29" s="4">
        <v>20661707.879999999</v>
      </c>
      <c r="AR29" s="4">
        <v>10938451.91</v>
      </c>
      <c r="AS29" s="23">
        <f t="shared" si="12"/>
        <v>0.52940695771757285</v>
      </c>
      <c r="AT29" s="21">
        <v>2</v>
      </c>
      <c r="AU29" s="73">
        <f t="shared" si="13"/>
        <v>3</v>
      </c>
      <c r="AV29" s="20">
        <v>0</v>
      </c>
      <c r="AW29" s="20">
        <v>0</v>
      </c>
      <c r="AX29" s="23">
        <v>0</v>
      </c>
      <c r="AY29" s="21">
        <v>0</v>
      </c>
      <c r="AZ29" s="4">
        <v>42</v>
      </c>
      <c r="BA29" s="21">
        <v>3</v>
      </c>
      <c r="BB29" s="77">
        <f t="shared" si="14"/>
        <v>3</v>
      </c>
      <c r="BC29" s="51">
        <v>6</v>
      </c>
      <c r="BD29" s="51">
        <v>9</v>
      </c>
      <c r="BE29" s="53">
        <f t="shared" si="19"/>
        <v>0.66666666666666663</v>
      </c>
      <c r="BF29" s="86">
        <v>1</v>
      </c>
      <c r="BG29" s="52">
        <v>0</v>
      </c>
      <c r="BH29" s="52">
        <v>0</v>
      </c>
      <c r="BI29" s="53">
        <v>0</v>
      </c>
      <c r="BJ29" s="54">
        <v>0</v>
      </c>
      <c r="BK29" s="88">
        <f t="shared" si="17"/>
        <v>1</v>
      </c>
      <c r="BL29" s="44">
        <f t="shared" si="18"/>
        <v>25</v>
      </c>
    </row>
    <row r="30" spans="1:64" ht="27.4" customHeight="1" x14ac:dyDescent="0.2">
      <c r="A30" s="1">
        <v>27</v>
      </c>
      <c r="B30" s="2" t="s">
        <v>101</v>
      </c>
      <c r="C30" s="3" t="s">
        <v>102</v>
      </c>
      <c r="D30" s="4">
        <v>1464352.16</v>
      </c>
      <c r="E30" s="4">
        <v>1464352.16</v>
      </c>
      <c r="F30" s="24">
        <f t="shared" si="0"/>
        <v>1</v>
      </c>
      <c r="G30" s="21">
        <v>3</v>
      </c>
      <c r="H30" s="4">
        <v>1489800</v>
      </c>
      <c r="I30" s="4">
        <v>58041.72</v>
      </c>
      <c r="J30" s="24">
        <f t="shared" si="1"/>
        <v>3.89594039468385E-2</v>
      </c>
      <c r="K30" s="21">
        <v>0</v>
      </c>
      <c r="L30" s="73">
        <f t="shared" si="2"/>
        <v>3</v>
      </c>
      <c r="M30" s="4">
        <v>0</v>
      </c>
      <c r="N30" s="4">
        <v>1</v>
      </c>
      <c r="O30" s="23">
        <f t="shared" si="3"/>
        <v>0</v>
      </c>
      <c r="P30" s="21">
        <v>3</v>
      </c>
      <c r="Q30" s="4">
        <v>1</v>
      </c>
      <c r="R30" s="4">
        <v>1</v>
      </c>
      <c r="S30" s="23">
        <f t="shared" si="4"/>
        <v>1</v>
      </c>
      <c r="T30" s="21">
        <v>0</v>
      </c>
      <c r="U30" s="4">
        <v>1</v>
      </c>
      <c r="V30" s="4">
        <f t="shared" si="5"/>
        <v>1</v>
      </c>
      <c r="W30" s="19">
        <f t="shared" si="6"/>
        <v>1</v>
      </c>
      <c r="X30" s="21">
        <v>1</v>
      </c>
      <c r="Y30" s="4">
        <v>0</v>
      </c>
      <c r="Z30" s="4">
        <v>0</v>
      </c>
      <c r="AA30" s="35">
        <v>0</v>
      </c>
      <c r="AB30" s="21">
        <v>0</v>
      </c>
      <c r="AC30" s="74">
        <f t="shared" si="8"/>
        <v>4</v>
      </c>
      <c r="AD30" s="4">
        <v>0</v>
      </c>
      <c r="AE30" s="4">
        <v>0</v>
      </c>
      <c r="AF30" s="23">
        <v>0</v>
      </c>
      <c r="AG30" s="21">
        <v>3</v>
      </c>
      <c r="AH30" s="4">
        <v>0</v>
      </c>
      <c r="AI30" s="4">
        <v>0</v>
      </c>
      <c r="AJ30" s="23">
        <v>0</v>
      </c>
      <c r="AK30" s="21">
        <v>0</v>
      </c>
      <c r="AL30" s="73">
        <f t="shared" si="10"/>
        <v>3</v>
      </c>
      <c r="AM30" s="4">
        <v>58041.72</v>
      </c>
      <c r="AN30" s="4">
        <v>404352.16</v>
      </c>
      <c r="AO30" s="23">
        <f t="shared" si="11"/>
        <v>0.14354250018103032</v>
      </c>
      <c r="AP30" s="21">
        <v>0</v>
      </c>
      <c r="AQ30" s="4">
        <v>58041.72</v>
      </c>
      <c r="AR30" s="4">
        <v>58041.72</v>
      </c>
      <c r="AS30" s="23">
        <f t="shared" si="12"/>
        <v>1</v>
      </c>
      <c r="AT30" s="21">
        <v>3</v>
      </c>
      <c r="AU30" s="73">
        <f t="shared" si="13"/>
        <v>3</v>
      </c>
      <c r="AV30" s="20">
        <v>0</v>
      </c>
      <c r="AW30" s="20">
        <v>0</v>
      </c>
      <c r="AX30" s="23">
        <v>0</v>
      </c>
      <c r="AY30" s="21">
        <v>3</v>
      </c>
      <c r="AZ30" s="4">
        <v>0</v>
      </c>
      <c r="BA30" s="21">
        <v>3</v>
      </c>
      <c r="BB30" s="75">
        <f t="shared" si="14"/>
        <v>6</v>
      </c>
      <c r="BC30" s="51">
        <v>0</v>
      </c>
      <c r="BD30" s="51">
        <v>1</v>
      </c>
      <c r="BE30" s="53">
        <f t="shared" si="19"/>
        <v>0</v>
      </c>
      <c r="BF30" s="86">
        <v>0</v>
      </c>
      <c r="BG30" s="52">
        <v>9</v>
      </c>
      <c r="BH30" s="52">
        <v>15</v>
      </c>
      <c r="BI30" s="53">
        <f>BG30/BH30</f>
        <v>0.6</v>
      </c>
      <c r="BJ30" s="54">
        <v>1</v>
      </c>
      <c r="BK30" s="88">
        <f t="shared" si="17"/>
        <v>1</v>
      </c>
      <c r="BL30" s="44">
        <f t="shared" si="18"/>
        <v>20</v>
      </c>
    </row>
    <row r="31" spans="1:64" ht="27.4" customHeight="1" x14ac:dyDescent="0.2">
      <c r="A31" s="1">
        <v>28</v>
      </c>
      <c r="B31" s="2" t="s">
        <v>1755</v>
      </c>
      <c r="C31" s="3" t="s">
        <v>1756</v>
      </c>
      <c r="D31" s="4">
        <v>2296474.5</v>
      </c>
      <c r="E31" s="4">
        <v>0</v>
      </c>
      <c r="F31" s="24">
        <f t="shared" si="0"/>
        <v>0</v>
      </c>
      <c r="G31" s="21">
        <v>0</v>
      </c>
      <c r="H31" s="4">
        <v>4245600</v>
      </c>
      <c r="I31" s="4">
        <v>1600000</v>
      </c>
      <c r="J31" s="24">
        <f t="shared" si="1"/>
        <v>0.37686074995289243</v>
      </c>
      <c r="K31" s="21">
        <v>0</v>
      </c>
      <c r="L31" s="74">
        <f t="shared" si="2"/>
        <v>0</v>
      </c>
      <c r="M31" s="4">
        <v>0</v>
      </c>
      <c r="N31" s="4">
        <v>1</v>
      </c>
      <c r="O31" s="23">
        <f t="shared" si="3"/>
        <v>0</v>
      </c>
      <c r="P31" s="21">
        <v>3</v>
      </c>
      <c r="Q31" s="4">
        <v>0</v>
      </c>
      <c r="R31" s="4">
        <v>1</v>
      </c>
      <c r="S31" s="23">
        <f t="shared" si="4"/>
        <v>0</v>
      </c>
      <c r="T31" s="21">
        <v>3</v>
      </c>
      <c r="U31" s="4">
        <v>3</v>
      </c>
      <c r="V31" s="4">
        <f t="shared" si="5"/>
        <v>1</v>
      </c>
      <c r="W31" s="19">
        <f t="shared" si="6"/>
        <v>3</v>
      </c>
      <c r="X31" s="21">
        <v>2</v>
      </c>
      <c r="Y31" s="4">
        <v>0</v>
      </c>
      <c r="Z31" s="4">
        <v>0</v>
      </c>
      <c r="AA31" s="35">
        <v>0</v>
      </c>
      <c r="AB31" s="20">
        <v>0</v>
      </c>
      <c r="AC31" s="73">
        <f t="shared" si="8"/>
        <v>8</v>
      </c>
      <c r="AD31" s="4">
        <v>0</v>
      </c>
      <c r="AE31" s="4">
        <v>0</v>
      </c>
      <c r="AF31" s="23">
        <v>0</v>
      </c>
      <c r="AG31" s="21">
        <v>3</v>
      </c>
      <c r="AH31" s="4">
        <v>0</v>
      </c>
      <c r="AI31" s="4">
        <v>0</v>
      </c>
      <c r="AJ31" s="23">
        <v>0</v>
      </c>
      <c r="AK31" s="21">
        <v>0</v>
      </c>
      <c r="AL31" s="73">
        <f t="shared" si="10"/>
        <v>3</v>
      </c>
      <c r="AM31" s="4">
        <v>0</v>
      </c>
      <c r="AN31" s="4">
        <v>0</v>
      </c>
      <c r="AO31" s="23">
        <v>0</v>
      </c>
      <c r="AP31" s="38" t="s">
        <v>1777</v>
      </c>
      <c r="AQ31" s="4">
        <v>0</v>
      </c>
      <c r="AR31" s="4">
        <v>0</v>
      </c>
      <c r="AS31" s="23">
        <v>0</v>
      </c>
      <c r="AT31" s="38" t="s">
        <v>1777</v>
      </c>
      <c r="AU31" s="39" t="s">
        <v>1777</v>
      </c>
      <c r="AV31" s="20">
        <v>0</v>
      </c>
      <c r="AW31" s="20">
        <v>0</v>
      </c>
      <c r="AX31" s="23">
        <v>0</v>
      </c>
      <c r="AY31" s="21">
        <v>0</v>
      </c>
      <c r="AZ31" s="4">
        <v>0</v>
      </c>
      <c r="BA31" s="21">
        <v>3</v>
      </c>
      <c r="BB31" s="77">
        <f t="shared" si="14"/>
        <v>3</v>
      </c>
      <c r="BC31" s="51">
        <v>1</v>
      </c>
      <c r="BD31" s="51">
        <v>1</v>
      </c>
      <c r="BE31" s="53">
        <f t="shared" si="19"/>
        <v>1</v>
      </c>
      <c r="BF31" s="86">
        <v>3</v>
      </c>
      <c r="BG31" s="52">
        <v>14</v>
      </c>
      <c r="BH31" s="52">
        <v>15</v>
      </c>
      <c r="BI31" s="53">
        <f>BG31/BH31</f>
        <v>0.93333333333333335</v>
      </c>
      <c r="BJ31" s="54">
        <v>3</v>
      </c>
      <c r="BK31" s="89">
        <f t="shared" si="17"/>
        <v>6</v>
      </c>
      <c r="BL31" s="44">
        <v>20</v>
      </c>
    </row>
    <row r="32" spans="1:64" ht="40.5" customHeight="1" x14ac:dyDescent="0.2">
      <c r="A32" s="1">
        <v>29</v>
      </c>
      <c r="B32" s="36" t="s">
        <v>281</v>
      </c>
      <c r="C32" s="3" t="s">
        <v>282</v>
      </c>
      <c r="D32" s="4">
        <v>2152859.35</v>
      </c>
      <c r="E32" s="4">
        <v>2151978.9700000002</v>
      </c>
      <c r="F32" s="24">
        <f t="shared" si="0"/>
        <v>0.9995910647855375</v>
      </c>
      <c r="G32" s="21">
        <v>3</v>
      </c>
      <c r="H32" s="4">
        <v>2152859.35</v>
      </c>
      <c r="I32" s="4">
        <v>1889844.92</v>
      </c>
      <c r="J32" s="24">
        <f t="shared" si="1"/>
        <v>0.87783018430813875</v>
      </c>
      <c r="K32" s="21">
        <v>2</v>
      </c>
      <c r="L32" s="72">
        <f t="shared" si="2"/>
        <v>5</v>
      </c>
      <c r="M32" s="4">
        <v>0</v>
      </c>
      <c r="N32" s="4">
        <v>2</v>
      </c>
      <c r="O32" s="23">
        <f t="shared" si="3"/>
        <v>0</v>
      </c>
      <c r="P32" s="21">
        <v>3</v>
      </c>
      <c r="Q32" s="4">
        <v>1</v>
      </c>
      <c r="R32" s="4">
        <v>2</v>
      </c>
      <c r="S32" s="23">
        <f t="shared" si="4"/>
        <v>0.5</v>
      </c>
      <c r="T32" s="21">
        <v>1</v>
      </c>
      <c r="U32" s="4">
        <v>3</v>
      </c>
      <c r="V32" s="4">
        <f t="shared" si="5"/>
        <v>2</v>
      </c>
      <c r="W32" s="19">
        <f t="shared" si="6"/>
        <v>1.5</v>
      </c>
      <c r="X32" s="21">
        <v>1</v>
      </c>
      <c r="Y32" s="4">
        <v>1894015</v>
      </c>
      <c r="Z32" s="4">
        <v>1889844.92</v>
      </c>
      <c r="AA32" s="35">
        <f>(Y32-Z32)/Y32</f>
        <v>2.2017143475632846E-3</v>
      </c>
      <c r="AB32" s="21">
        <v>0</v>
      </c>
      <c r="AC32" s="74">
        <f t="shared" si="8"/>
        <v>5</v>
      </c>
      <c r="AD32" s="4">
        <v>0</v>
      </c>
      <c r="AE32" s="4">
        <v>0</v>
      </c>
      <c r="AF32" s="23">
        <v>0</v>
      </c>
      <c r="AG32" s="21">
        <v>3</v>
      </c>
      <c r="AH32" s="4">
        <v>1889844.92</v>
      </c>
      <c r="AI32" s="4">
        <v>1889844.92</v>
      </c>
      <c r="AJ32" s="23">
        <f>AH32/AI32</f>
        <v>1</v>
      </c>
      <c r="AK32" s="21">
        <v>3</v>
      </c>
      <c r="AL32" s="71">
        <f t="shared" si="10"/>
        <v>6</v>
      </c>
      <c r="AM32" s="4">
        <v>0</v>
      </c>
      <c r="AN32" s="4">
        <v>257963.97</v>
      </c>
      <c r="AO32" s="23">
        <f>AM32/AN32</f>
        <v>0</v>
      </c>
      <c r="AP32" s="21">
        <v>0</v>
      </c>
      <c r="AQ32" s="4">
        <v>0</v>
      </c>
      <c r="AR32" s="4">
        <v>0</v>
      </c>
      <c r="AS32" s="23">
        <v>0</v>
      </c>
      <c r="AT32" s="21">
        <v>0</v>
      </c>
      <c r="AU32" s="74">
        <f>AP32+AT32</f>
        <v>0</v>
      </c>
      <c r="AV32" s="20">
        <v>0</v>
      </c>
      <c r="AW32" s="20">
        <v>0</v>
      </c>
      <c r="AX32" s="23">
        <v>0</v>
      </c>
      <c r="AY32" s="21">
        <v>0</v>
      </c>
      <c r="AZ32" s="4">
        <v>5</v>
      </c>
      <c r="BA32" s="21">
        <v>3</v>
      </c>
      <c r="BB32" s="77">
        <f t="shared" si="14"/>
        <v>3</v>
      </c>
      <c r="BC32" s="51">
        <v>1</v>
      </c>
      <c r="BD32" s="51">
        <v>2</v>
      </c>
      <c r="BE32" s="53">
        <f t="shared" si="19"/>
        <v>0.5</v>
      </c>
      <c r="BF32" s="86">
        <v>1</v>
      </c>
      <c r="BG32" s="52">
        <v>0</v>
      </c>
      <c r="BH32" s="52">
        <v>0</v>
      </c>
      <c r="BI32" s="53">
        <v>0</v>
      </c>
      <c r="BJ32" s="54">
        <v>0</v>
      </c>
      <c r="BK32" s="88">
        <f t="shared" si="17"/>
        <v>1</v>
      </c>
      <c r="BL32" s="44">
        <f>L32+AC32+AL32+AU32+BB32+BK32</f>
        <v>20</v>
      </c>
    </row>
    <row r="33" spans="1:64" ht="67.349999999999994" customHeight="1" x14ac:dyDescent="0.2">
      <c r="A33" s="1">
        <v>30</v>
      </c>
      <c r="B33" s="2" t="s">
        <v>279</v>
      </c>
      <c r="C33" s="3" t="s">
        <v>280</v>
      </c>
      <c r="D33" s="4">
        <v>2050606.23</v>
      </c>
      <c r="E33" s="4">
        <v>2143937</v>
      </c>
      <c r="F33" s="24">
        <f t="shared" si="0"/>
        <v>1.0455137454644328</v>
      </c>
      <c r="G33" s="21">
        <v>3</v>
      </c>
      <c r="H33" s="4">
        <v>2050606.23</v>
      </c>
      <c r="I33" s="4">
        <v>480920</v>
      </c>
      <c r="J33" s="24">
        <f t="shared" si="1"/>
        <v>0.23452576753363322</v>
      </c>
      <c r="K33" s="21">
        <v>0</v>
      </c>
      <c r="L33" s="73">
        <f t="shared" si="2"/>
        <v>3</v>
      </c>
      <c r="M33" s="4">
        <v>0</v>
      </c>
      <c r="N33" s="4">
        <v>0</v>
      </c>
      <c r="O33" s="23">
        <v>0</v>
      </c>
      <c r="P33" s="37" t="s">
        <v>1777</v>
      </c>
      <c r="Q33" s="4">
        <v>0</v>
      </c>
      <c r="R33" s="4">
        <v>0</v>
      </c>
      <c r="S33" s="23">
        <v>0</v>
      </c>
      <c r="T33" s="38" t="s">
        <v>1777</v>
      </c>
      <c r="U33" s="4">
        <v>0</v>
      </c>
      <c r="V33" s="4">
        <f t="shared" si="5"/>
        <v>0</v>
      </c>
      <c r="W33" s="19">
        <v>0</v>
      </c>
      <c r="X33" s="38" t="s">
        <v>1777</v>
      </c>
      <c r="Y33" s="4">
        <v>0</v>
      </c>
      <c r="Z33" s="4">
        <v>0</v>
      </c>
      <c r="AA33" s="35">
        <v>0</v>
      </c>
      <c r="AB33" s="38" t="s">
        <v>1777</v>
      </c>
      <c r="AC33" s="39" t="s">
        <v>1777</v>
      </c>
      <c r="AD33" s="4">
        <v>0</v>
      </c>
      <c r="AE33" s="4">
        <v>0</v>
      </c>
      <c r="AF33" s="23">
        <v>0</v>
      </c>
      <c r="AG33" s="45" t="s">
        <v>1777</v>
      </c>
      <c r="AH33" s="4">
        <v>0</v>
      </c>
      <c r="AI33" s="4">
        <v>0</v>
      </c>
      <c r="AJ33" s="23">
        <v>0</v>
      </c>
      <c r="AK33" s="38" t="s">
        <v>1777</v>
      </c>
      <c r="AL33" s="22" t="s">
        <v>1777</v>
      </c>
      <c r="AM33" s="4">
        <v>480920</v>
      </c>
      <c r="AN33" s="4">
        <v>1983137</v>
      </c>
      <c r="AO33" s="23">
        <f>AM33/AN33</f>
        <v>0.24250467819419436</v>
      </c>
      <c r="AP33" s="21">
        <v>0</v>
      </c>
      <c r="AQ33" s="4">
        <v>480920</v>
      </c>
      <c r="AR33" s="4">
        <v>480920</v>
      </c>
      <c r="AS33" s="23">
        <f>AR33/AQ33</f>
        <v>1</v>
      </c>
      <c r="AT33" s="21">
        <v>3</v>
      </c>
      <c r="AU33" s="73">
        <f>AP33+AT33</f>
        <v>3</v>
      </c>
      <c r="AV33" s="20">
        <v>1</v>
      </c>
      <c r="AW33" s="20">
        <v>1</v>
      </c>
      <c r="AX33" s="23">
        <f>AW33/AV33</f>
        <v>1</v>
      </c>
      <c r="AY33" s="21">
        <v>3</v>
      </c>
      <c r="AZ33" s="4">
        <v>0</v>
      </c>
      <c r="BA33" s="21">
        <v>3</v>
      </c>
      <c r="BB33" s="75">
        <f t="shared" si="14"/>
        <v>6</v>
      </c>
      <c r="BC33" s="51">
        <v>0</v>
      </c>
      <c r="BD33" s="51">
        <v>0</v>
      </c>
      <c r="BE33" s="53">
        <v>0</v>
      </c>
      <c r="BF33" s="86">
        <v>0</v>
      </c>
      <c r="BG33" s="52">
        <v>9</v>
      </c>
      <c r="BH33" s="52">
        <v>15</v>
      </c>
      <c r="BI33" s="53">
        <f>BG33/BH33</f>
        <v>0.6</v>
      </c>
      <c r="BJ33" s="54">
        <v>1</v>
      </c>
      <c r="BK33" s="88">
        <f t="shared" si="17"/>
        <v>1</v>
      </c>
      <c r="BL33" s="44">
        <v>13</v>
      </c>
    </row>
    <row r="35" spans="1:64" ht="20.100000000000001" customHeight="1" x14ac:dyDescent="0.2">
      <c r="B35" s="66" t="s">
        <v>1801</v>
      </c>
      <c r="C35" s="67" t="s">
        <v>1802</v>
      </c>
    </row>
    <row r="36" spans="1:64" ht="20.100000000000001" customHeight="1" x14ac:dyDescent="0.2">
      <c r="B36" s="68" t="s">
        <v>1803</v>
      </c>
      <c r="C36" s="67" t="s">
        <v>1804</v>
      </c>
    </row>
    <row r="37" spans="1:64" ht="20.100000000000001" customHeight="1" x14ac:dyDescent="0.2">
      <c r="B37" s="69" t="s">
        <v>1805</v>
      </c>
      <c r="C37" s="67" t="s">
        <v>1806</v>
      </c>
    </row>
    <row r="38" spans="1:64" ht="20.100000000000001" customHeight="1" x14ac:dyDescent="0.2">
      <c r="B38" s="70" t="s">
        <v>1807</v>
      </c>
      <c r="C38" s="67" t="s">
        <v>1808</v>
      </c>
    </row>
  </sheetData>
  <autoFilter ref="A3:BL33"/>
  <sortState ref="A4:BU33">
    <sortCondition descending="1" ref="BL4:BL33"/>
  </sortState>
  <mergeCells count="4">
    <mergeCell ref="A1:BH1"/>
    <mergeCell ref="C2:C3"/>
    <mergeCell ref="B2:B3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39"/>
  <sheetViews>
    <sheetView zoomScale="80" zoomScaleNormal="80" workbookViewId="0">
      <pane xSplit="3" ySplit="3" topLeftCell="L4" activePane="bottomRight" state="frozen"/>
      <selection pane="topRight" activeCell="D1" sqref="D1"/>
      <selection pane="bottomLeft" activeCell="A6" sqref="A6"/>
      <selection pane="bottomRight" activeCell="B10" sqref="B10:B533"/>
    </sheetView>
  </sheetViews>
  <sheetFormatPr defaultRowHeight="12.75" outlineLevelCol="1" x14ac:dyDescent="0.2"/>
  <cols>
    <col min="1" max="1" width="7.83203125" customWidth="1"/>
    <col min="2" max="2" width="45.1640625" customWidth="1"/>
    <col min="3" max="3" width="16" customWidth="1"/>
    <col min="4" max="4" width="16" hidden="1" customWidth="1" outlineLevel="1"/>
    <col min="5" max="5" width="15.6640625" hidden="1" customWidth="1" outlineLevel="1"/>
    <col min="6" max="6" width="14.83203125" style="119" hidden="1" customWidth="1" outlineLevel="1"/>
    <col min="7" max="7" width="14.83203125" hidden="1" customWidth="1" outlineLevel="1"/>
    <col min="8" max="8" width="19.5" hidden="1" customWidth="1" outlineLevel="1"/>
    <col min="9" max="11" width="19.6640625" hidden="1" customWidth="1" outlineLevel="1"/>
    <col min="12" max="12" width="30.83203125" customWidth="1" collapsed="1"/>
    <col min="13" max="13" width="20.1640625" hidden="1" customWidth="1" outlineLevel="1"/>
    <col min="14" max="16" width="17.6640625" hidden="1" customWidth="1" outlineLevel="1"/>
    <col min="17" max="20" width="16" hidden="1" customWidth="1" outlineLevel="1"/>
    <col min="21" max="21" width="13.33203125" hidden="1" customWidth="1" outlineLevel="1"/>
    <col min="22" max="24" width="16.33203125" hidden="1" customWidth="1" outlineLevel="1"/>
    <col min="25" max="25" width="17" hidden="1" customWidth="1" outlineLevel="1"/>
    <col min="26" max="28" width="16" hidden="1" customWidth="1" outlineLevel="1"/>
    <col min="29" max="29" width="30.83203125" customWidth="1" collapsed="1"/>
    <col min="30" max="30" width="17.5" hidden="1" customWidth="1" outlineLevel="1"/>
    <col min="31" max="31" width="22.1640625" hidden="1" customWidth="1" outlineLevel="1"/>
    <col min="32" max="32" width="17" hidden="1" customWidth="1" outlineLevel="1"/>
    <col min="33" max="33" width="18.1640625" hidden="1" customWidth="1" outlineLevel="1"/>
    <col min="34" max="34" width="19.33203125" hidden="1" customWidth="1" outlineLevel="1"/>
    <col min="35" max="35" width="17.5" hidden="1" customWidth="1" outlineLevel="1"/>
    <col min="36" max="36" width="16" hidden="1" customWidth="1" outlineLevel="1"/>
    <col min="37" max="37" width="17.5" hidden="1" customWidth="1" outlineLevel="1"/>
    <col min="38" max="38" width="30.83203125" customWidth="1" collapsed="1"/>
    <col min="39" max="39" width="14.33203125" hidden="1" customWidth="1" outlineLevel="1"/>
    <col min="40" max="40" width="18.33203125" hidden="1" customWidth="1" outlineLevel="1"/>
    <col min="41" max="42" width="12.83203125" hidden="1" customWidth="1" outlineLevel="1"/>
    <col min="43" max="43" width="14.1640625" hidden="1" customWidth="1" outlineLevel="1"/>
    <col min="44" max="44" width="14.83203125" hidden="1" customWidth="1" outlineLevel="1"/>
    <col min="45" max="46" width="12" hidden="1" customWidth="1" outlineLevel="1"/>
    <col min="47" max="47" width="30.83203125" customWidth="1" collapsed="1"/>
    <col min="48" max="49" width="16.33203125" hidden="1" customWidth="1" outlineLevel="1"/>
    <col min="50" max="50" width="12" hidden="1" customWidth="1" outlineLevel="1"/>
    <col min="51" max="51" width="14" hidden="1" customWidth="1" outlineLevel="1"/>
    <col min="52" max="52" width="15.6640625" hidden="1" customWidth="1" outlineLevel="1"/>
    <col min="53" max="53" width="14.83203125" hidden="1" customWidth="1" outlineLevel="1"/>
    <col min="54" max="55" width="12" hidden="1" customWidth="1" outlineLevel="1"/>
    <col min="56" max="56" width="30.83203125" customWidth="1" collapsed="1"/>
    <col min="57" max="58" width="12" hidden="1" customWidth="1" outlineLevel="1"/>
    <col min="59" max="59" width="30.83203125" customWidth="1" collapsed="1"/>
    <col min="60" max="60" width="16.5" hidden="1" customWidth="1" outlineLevel="1"/>
    <col min="61" max="61" width="15.1640625" hidden="1" customWidth="1" outlineLevel="1"/>
    <col min="62" max="62" width="13.33203125" hidden="1" customWidth="1" outlineLevel="1"/>
    <col min="63" max="65" width="12" hidden="1" customWidth="1" outlineLevel="1"/>
    <col min="66" max="66" width="9.33203125" hidden="1" customWidth="1" outlineLevel="1"/>
    <col min="67" max="67" width="11" hidden="1" customWidth="1" outlineLevel="1"/>
    <col min="68" max="68" width="30.83203125" customWidth="1" collapsed="1"/>
    <col min="69" max="69" width="19.5" customWidth="1"/>
  </cols>
  <sheetData>
    <row r="1" spans="1:69" ht="16.5" customHeight="1" x14ac:dyDescent="0.2">
      <c r="A1" s="150" t="s">
        <v>1823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</row>
    <row r="2" spans="1:69" ht="90.75" customHeight="1" x14ac:dyDescent="0.2">
      <c r="A2" s="148" t="s">
        <v>0</v>
      </c>
      <c r="B2" s="148" t="s">
        <v>1</v>
      </c>
      <c r="C2" s="146" t="s">
        <v>2</v>
      </c>
      <c r="D2" s="92" t="s">
        <v>1759</v>
      </c>
      <c r="E2" s="92" t="s">
        <v>1760</v>
      </c>
      <c r="F2" s="92" t="s">
        <v>1761</v>
      </c>
      <c r="G2" s="93" t="s">
        <v>1762</v>
      </c>
      <c r="H2" s="94" t="s">
        <v>1763</v>
      </c>
      <c r="I2" s="95" t="s">
        <v>1764</v>
      </c>
      <c r="J2" s="96" t="s">
        <v>1761</v>
      </c>
      <c r="K2" s="97" t="s">
        <v>1762</v>
      </c>
      <c r="L2" s="44" t="s">
        <v>1765</v>
      </c>
      <c r="M2" s="98" t="s">
        <v>1767</v>
      </c>
      <c r="N2" s="98" t="s">
        <v>1768</v>
      </c>
      <c r="O2" s="99" t="s">
        <v>1761</v>
      </c>
      <c r="P2" s="99" t="s">
        <v>1762</v>
      </c>
      <c r="Q2" s="100" t="s">
        <v>1769</v>
      </c>
      <c r="R2" s="101" t="s">
        <v>1768</v>
      </c>
      <c r="S2" s="101" t="s">
        <v>1761</v>
      </c>
      <c r="T2" s="100" t="s">
        <v>1762</v>
      </c>
      <c r="U2" s="102" t="s">
        <v>1770</v>
      </c>
      <c r="V2" s="102" t="s">
        <v>1771</v>
      </c>
      <c r="W2" s="102" t="s">
        <v>1761</v>
      </c>
      <c r="X2" s="103" t="s">
        <v>1762</v>
      </c>
      <c r="Y2" s="104" t="s">
        <v>1772</v>
      </c>
      <c r="Z2" s="104" t="s">
        <v>1773</v>
      </c>
      <c r="AA2" s="105" t="s">
        <v>1761</v>
      </c>
      <c r="AB2" s="106" t="s">
        <v>1762</v>
      </c>
      <c r="AC2" s="43" t="s">
        <v>1774</v>
      </c>
      <c r="AD2" s="40" t="s">
        <v>1778</v>
      </c>
      <c r="AE2" s="40" t="s">
        <v>1779</v>
      </c>
      <c r="AF2" s="40" t="s">
        <v>1761</v>
      </c>
      <c r="AG2" s="40" t="s">
        <v>1762</v>
      </c>
      <c r="AH2" s="41" t="s">
        <v>1780</v>
      </c>
      <c r="AI2" s="41" t="s">
        <v>1773</v>
      </c>
      <c r="AJ2" s="42" t="s">
        <v>1761</v>
      </c>
      <c r="AK2" s="42" t="s">
        <v>1762</v>
      </c>
      <c r="AL2" s="43" t="s">
        <v>1781</v>
      </c>
      <c r="AM2" s="40" t="s">
        <v>1796</v>
      </c>
      <c r="AN2" s="62" t="s">
        <v>1797</v>
      </c>
      <c r="AO2" s="40" t="s">
        <v>1761</v>
      </c>
      <c r="AP2" s="59" t="s">
        <v>1762</v>
      </c>
      <c r="AQ2" s="63" t="s">
        <v>1798</v>
      </c>
      <c r="AR2" s="63" t="s">
        <v>1799</v>
      </c>
      <c r="AS2" s="64" t="s">
        <v>1761</v>
      </c>
      <c r="AT2" s="65" t="s">
        <v>1762</v>
      </c>
      <c r="AU2" s="43" t="s">
        <v>1809</v>
      </c>
      <c r="AV2" s="46" t="s">
        <v>1782</v>
      </c>
      <c r="AW2" s="46" t="s">
        <v>1783</v>
      </c>
      <c r="AX2" s="46" t="s">
        <v>1761</v>
      </c>
      <c r="AY2" s="46" t="s">
        <v>1762</v>
      </c>
      <c r="AZ2" s="47" t="s">
        <v>1782</v>
      </c>
      <c r="BA2" s="48" t="s">
        <v>1784</v>
      </c>
      <c r="BB2" s="47" t="s">
        <v>1761</v>
      </c>
      <c r="BC2" s="47" t="s">
        <v>1762</v>
      </c>
      <c r="BD2" s="43" t="s">
        <v>1785</v>
      </c>
      <c r="BE2" s="57" t="s">
        <v>1792</v>
      </c>
      <c r="BF2" s="57" t="s">
        <v>1762</v>
      </c>
      <c r="BG2" s="60" t="s">
        <v>1793</v>
      </c>
      <c r="BH2" s="40" t="s">
        <v>1795</v>
      </c>
      <c r="BI2" s="40" t="s">
        <v>1794</v>
      </c>
      <c r="BJ2" s="40" t="s">
        <v>1761</v>
      </c>
      <c r="BK2" s="59" t="s">
        <v>1762</v>
      </c>
      <c r="BL2" s="49" t="s">
        <v>1786</v>
      </c>
      <c r="BM2" s="123" t="s">
        <v>1787</v>
      </c>
      <c r="BN2" s="50" t="s">
        <v>1788</v>
      </c>
      <c r="BO2" s="50" t="s">
        <v>1762</v>
      </c>
      <c r="BP2" s="43" t="s">
        <v>1789</v>
      </c>
      <c r="BQ2" s="43" t="s">
        <v>1810</v>
      </c>
    </row>
    <row r="3" spans="1:69" x14ac:dyDescent="0.2">
      <c r="A3" s="149"/>
      <c r="B3" s="149"/>
      <c r="C3" s="147"/>
      <c r="D3" s="108"/>
      <c r="E3" s="108"/>
      <c r="F3" s="108"/>
      <c r="G3" s="109"/>
      <c r="H3" s="110"/>
      <c r="I3" s="111"/>
      <c r="J3" s="112"/>
      <c r="K3" s="113"/>
      <c r="L3" s="44" t="s">
        <v>1766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44" t="s">
        <v>1775</v>
      </c>
      <c r="AD3" s="107"/>
      <c r="AE3" s="107"/>
      <c r="AF3" s="107"/>
      <c r="AG3" s="107"/>
      <c r="AH3" s="107"/>
      <c r="AI3" s="107"/>
      <c r="AJ3" s="107"/>
      <c r="AK3" s="107"/>
      <c r="AL3" s="44" t="s">
        <v>1766</v>
      </c>
      <c r="AM3" s="40"/>
      <c r="AN3" s="62"/>
      <c r="AO3" s="40"/>
      <c r="AP3" s="59"/>
      <c r="AQ3" s="63"/>
      <c r="AR3" s="63"/>
      <c r="AS3" s="64"/>
      <c r="AT3" s="65"/>
      <c r="AU3" s="44" t="s">
        <v>1766</v>
      </c>
      <c r="AV3" s="46"/>
      <c r="AW3" s="46"/>
      <c r="AX3" s="46"/>
      <c r="AY3" s="46"/>
      <c r="AZ3" s="47"/>
      <c r="BA3" s="48"/>
      <c r="BB3" s="47"/>
      <c r="BC3" s="47"/>
      <c r="BD3" s="44" t="s">
        <v>1766</v>
      </c>
      <c r="BE3" s="57"/>
      <c r="BF3" s="57"/>
      <c r="BG3" s="61" t="s">
        <v>1824</v>
      </c>
      <c r="BH3" s="40"/>
      <c r="BI3" s="40"/>
      <c r="BJ3" s="40"/>
      <c r="BK3" s="59"/>
      <c r="BL3" s="49"/>
      <c r="BM3" s="123"/>
      <c r="BN3" s="50"/>
      <c r="BO3" s="50"/>
      <c r="BP3" s="44" t="s">
        <v>1766</v>
      </c>
      <c r="BQ3" s="44" t="s">
        <v>1826</v>
      </c>
    </row>
    <row r="4" spans="1:69" ht="51" x14ac:dyDescent="0.2">
      <c r="A4" s="1">
        <v>1</v>
      </c>
      <c r="B4" s="36" t="s">
        <v>118</v>
      </c>
      <c r="C4" s="3" t="s">
        <v>119</v>
      </c>
      <c r="D4" s="4">
        <v>29372379.989999998</v>
      </c>
      <c r="E4" s="4">
        <v>28948419.18</v>
      </c>
      <c r="F4" s="118">
        <f t="shared" ref="F4:F25" si="0">E4/D4</f>
        <v>0.98556600417996976</v>
      </c>
      <c r="G4" s="21">
        <v>3</v>
      </c>
      <c r="H4" s="4">
        <v>37431085.909999996</v>
      </c>
      <c r="I4" s="4">
        <v>37347087</v>
      </c>
      <c r="J4" s="114">
        <f t="shared" ref="J4:J25" si="1">I4/H4</f>
        <v>0.9977559050730731</v>
      </c>
      <c r="K4" s="21">
        <v>3</v>
      </c>
      <c r="L4" s="120">
        <f t="shared" ref="L4:L25" si="2">G4+K4</f>
        <v>6</v>
      </c>
      <c r="M4" s="4">
        <v>10</v>
      </c>
      <c r="N4" s="4">
        <v>81</v>
      </c>
      <c r="O4" s="116">
        <f t="shared" ref="O4:O25" si="3">M4/N4</f>
        <v>0.12345679012345678</v>
      </c>
      <c r="P4" s="21">
        <v>1</v>
      </c>
      <c r="Q4" s="4">
        <v>15</v>
      </c>
      <c r="R4" s="4">
        <v>81</v>
      </c>
      <c r="S4" s="116">
        <f t="shared" ref="S4:S25" si="4">Q4/R4</f>
        <v>0.18518518518518517</v>
      </c>
      <c r="T4" s="21">
        <v>3</v>
      </c>
      <c r="U4" s="4">
        <v>220</v>
      </c>
      <c r="V4" s="4">
        <f t="shared" ref="V4:V25" si="5">N4-M4</f>
        <v>71</v>
      </c>
      <c r="W4" s="117">
        <f t="shared" ref="W4:W25" si="6">U4/V4</f>
        <v>3.0985915492957745</v>
      </c>
      <c r="X4" s="21">
        <v>3</v>
      </c>
      <c r="Y4" s="4">
        <v>26851052.27</v>
      </c>
      <c r="Z4" s="4">
        <v>23383740.66</v>
      </c>
      <c r="AA4" s="116">
        <f t="shared" ref="AA4:AA25" si="7">(Y4-Z4)/Y4</f>
        <v>0.12913131206682499</v>
      </c>
      <c r="AB4" s="21">
        <v>3</v>
      </c>
      <c r="AC4" s="115">
        <f t="shared" ref="AC4:AC25" si="8">P4+T4+X4+AB4</f>
        <v>10</v>
      </c>
      <c r="AD4" s="4">
        <v>0</v>
      </c>
      <c r="AE4" s="4">
        <v>0</v>
      </c>
      <c r="AF4" s="116">
        <v>0</v>
      </c>
      <c r="AG4" s="21">
        <v>3</v>
      </c>
      <c r="AH4" s="4">
        <v>23346212.160000004</v>
      </c>
      <c r="AI4" s="4">
        <v>23383740.660000004</v>
      </c>
      <c r="AJ4" s="116">
        <f t="shared" ref="AJ4:AJ25" si="9">AH4/AI4</f>
        <v>0.99839510279618371</v>
      </c>
      <c r="AK4" s="21">
        <v>3</v>
      </c>
      <c r="AL4" s="71">
        <f t="shared" ref="AL4:AL25" si="10">AG4+AK4</f>
        <v>6</v>
      </c>
      <c r="AM4" s="4">
        <v>0</v>
      </c>
      <c r="AN4" s="4">
        <v>2658230.63</v>
      </c>
      <c r="AO4" s="23">
        <f t="shared" ref="AO4:AO25" si="11">AM4/AN4</f>
        <v>0</v>
      </c>
      <c r="AP4" s="21">
        <v>0</v>
      </c>
      <c r="AQ4" s="4">
        <v>0</v>
      </c>
      <c r="AR4" s="4">
        <v>685290.83000000007</v>
      </c>
      <c r="AS4" s="23">
        <f t="shared" ref="AS4:AS25" si="12">AQ4/AR4</f>
        <v>0</v>
      </c>
      <c r="AT4" s="21">
        <v>0</v>
      </c>
      <c r="AU4" s="74">
        <f t="shared" ref="AU4:AU25" si="13">AP4+AT4</f>
        <v>0</v>
      </c>
      <c r="AV4" s="4">
        <v>1955281.41</v>
      </c>
      <c r="AW4" s="4">
        <v>2000000</v>
      </c>
      <c r="AX4" s="23">
        <f t="shared" ref="AX4:AX25" si="14">AV4/AW4</f>
        <v>0.977640705</v>
      </c>
      <c r="AY4" s="21">
        <v>3</v>
      </c>
      <c r="AZ4" s="4">
        <f t="shared" ref="AZ4:AZ25" si="15">AV4</f>
        <v>1955281.41</v>
      </c>
      <c r="BA4" s="4">
        <v>1630033.41</v>
      </c>
      <c r="BB4" s="23">
        <f t="shared" ref="BB4:BB25" si="16">BA4/AZ4</f>
        <v>0.83365668065140552</v>
      </c>
      <c r="BC4" s="21">
        <v>3</v>
      </c>
      <c r="BD4" s="71">
        <f t="shared" ref="BD4:BD25" si="17">AY4+BC4</f>
        <v>6</v>
      </c>
      <c r="BE4" s="4">
        <v>0</v>
      </c>
      <c r="BF4" s="21">
        <v>3</v>
      </c>
      <c r="BG4" s="71">
        <f t="shared" ref="BG4:BG25" si="18">BF4</f>
        <v>3</v>
      </c>
      <c r="BH4" s="4">
        <v>73</v>
      </c>
      <c r="BI4" s="4">
        <v>80</v>
      </c>
      <c r="BJ4" s="23">
        <f t="shared" ref="BJ4:BJ25" si="19">BH4/BI4</f>
        <v>0.91249999999999998</v>
      </c>
      <c r="BK4" s="21">
        <v>3</v>
      </c>
      <c r="BL4" s="4">
        <v>14</v>
      </c>
      <c r="BM4" s="124">
        <v>15</v>
      </c>
      <c r="BN4" s="53">
        <f t="shared" ref="BN4:BN15" si="20">BL4/BM4</f>
        <v>0.93333333333333335</v>
      </c>
      <c r="BO4" s="54">
        <v>3</v>
      </c>
      <c r="BP4" s="89">
        <f t="shared" ref="BP4:BP25" si="21">BK4+BO4</f>
        <v>6</v>
      </c>
      <c r="BQ4" s="44">
        <f t="shared" ref="BQ4:BQ25" si="22">L4+AC4+AL4+AU4+BD4+BG4+BP4</f>
        <v>37</v>
      </c>
    </row>
    <row r="5" spans="1:69" ht="51" x14ac:dyDescent="0.2">
      <c r="A5" s="1">
        <v>2</v>
      </c>
      <c r="B5" s="36" t="s">
        <v>243</v>
      </c>
      <c r="C5" s="3" t="s">
        <v>244</v>
      </c>
      <c r="D5" s="4">
        <v>13309179.17</v>
      </c>
      <c r="E5" s="4">
        <v>13309179.130000001</v>
      </c>
      <c r="F5" s="118">
        <f t="shared" si="0"/>
        <v>0.99999999699455555</v>
      </c>
      <c r="G5" s="21">
        <v>3</v>
      </c>
      <c r="H5" s="4">
        <v>19885129.469999999</v>
      </c>
      <c r="I5" s="4">
        <v>19932963.18</v>
      </c>
      <c r="J5" s="114">
        <f t="shared" si="1"/>
        <v>1.0024055015619671</v>
      </c>
      <c r="K5" s="21">
        <v>3</v>
      </c>
      <c r="L5" s="120">
        <f t="shared" si="2"/>
        <v>6</v>
      </c>
      <c r="M5" s="4">
        <v>0</v>
      </c>
      <c r="N5" s="4">
        <v>12</v>
      </c>
      <c r="O5" s="116">
        <f t="shared" si="3"/>
        <v>0</v>
      </c>
      <c r="P5" s="21">
        <v>3</v>
      </c>
      <c r="Q5" s="4">
        <v>2</v>
      </c>
      <c r="R5" s="4">
        <v>12</v>
      </c>
      <c r="S5" s="116">
        <f t="shared" si="4"/>
        <v>0.16666666666666666</v>
      </c>
      <c r="T5" s="21">
        <v>3</v>
      </c>
      <c r="U5" s="4">
        <v>70</v>
      </c>
      <c r="V5" s="4">
        <f t="shared" si="5"/>
        <v>12</v>
      </c>
      <c r="W5" s="117">
        <f t="shared" si="6"/>
        <v>5.833333333333333</v>
      </c>
      <c r="X5" s="21">
        <v>3</v>
      </c>
      <c r="Y5" s="4">
        <v>4201520.9400000004</v>
      </c>
      <c r="Z5" s="4">
        <v>3253277.38</v>
      </c>
      <c r="AA5" s="116">
        <f t="shared" si="7"/>
        <v>0.22569054719503562</v>
      </c>
      <c r="AB5" s="21">
        <v>3</v>
      </c>
      <c r="AC5" s="120">
        <f t="shared" si="8"/>
        <v>12</v>
      </c>
      <c r="AD5" s="4">
        <v>2</v>
      </c>
      <c r="AE5" s="4">
        <v>0</v>
      </c>
      <c r="AF5" s="116">
        <f>AE5/AD5</f>
        <v>0</v>
      </c>
      <c r="AG5" s="21">
        <v>3</v>
      </c>
      <c r="AH5" s="4">
        <v>3253277.3800000004</v>
      </c>
      <c r="AI5" s="4">
        <v>3253277.3800000004</v>
      </c>
      <c r="AJ5" s="116">
        <f t="shared" si="9"/>
        <v>1</v>
      </c>
      <c r="AK5" s="21">
        <v>3</v>
      </c>
      <c r="AL5" s="71">
        <f t="shared" si="10"/>
        <v>6</v>
      </c>
      <c r="AM5" s="4">
        <v>0</v>
      </c>
      <c r="AN5" s="4">
        <v>4931662.9399999995</v>
      </c>
      <c r="AO5" s="23">
        <f t="shared" si="11"/>
        <v>0</v>
      </c>
      <c r="AP5" s="21">
        <v>0</v>
      </c>
      <c r="AQ5" s="4">
        <v>0</v>
      </c>
      <c r="AR5" s="4">
        <v>1024655.9400000001</v>
      </c>
      <c r="AS5" s="23">
        <f t="shared" si="12"/>
        <v>0</v>
      </c>
      <c r="AT5" s="21">
        <v>0</v>
      </c>
      <c r="AU5" s="74">
        <f t="shared" si="13"/>
        <v>0</v>
      </c>
      <c r="AV5" s="4">
        <v>8850958.6199999992</v>
      </c>
      <c r="AW5" s="4">
        <v>9016129.8000000007</v>
      </c>
      <c r="AX5" s="23">
        <f t="shared" si="14"/>
        <v>0.98168047891235977</v>
      </c>
      <c r="AY5" s="21">
        <v>3</v>
      </c>
      <c r="AZ5" s="4">
        <f t="shared" si="15"/>
        <v>8850958.6199999992</v>
      </c>
      <c r="BA5" s="4">
        <v>4140250.7600000002</v>
      </c>
      <c r="BB5" s="23">
        <f t="shared" si="16"/>
        <v>0.4677742759574669</v>
      </c>
      <c r="BC5" s="21">
        <v>1</v>
      </c>
      <c r="BD5" s="73">
        <f t="shared" si="17"/>
        <v>4</v>
      </c>
      <c r="BE5" s="4">
        <v>0</v>
      </c>
      <c r="BF5" s="21">
        <v>3</v>
      </c>
      <c r="BG5" s="71">
        <f t="shared" si="18"/>
        <v>3</v>
      </c>
      <c r="BH5" s="4">
        <v>10</v>
      </c>
      <c r="BI5" s="4">
        <v>11</v>
      </c>
      <c r="BJ5" s="23">
        <f t="shared" si="19"/>
        <v>0.90909090909090906</v>
      </c>
      <c r="BK5" s="21">
        <v>3</v>
      </c>
      <c r="BL5" s="4">
        <v>28</v>
      </c>
      <c r="BM5" s="124">
        <v>30</v>
      </c>
      <c r="BN5" s="53">
        <f t="shared" si="20"/>
        <v>0.93333333333333335</v>
      </c>
      <c r="BO5" s="54">
        <v>3</v>
      </c>
      <c r="BP5" s="89">
        <f t="shared" si="21"/>
        <v>6</v>
      </c>
      <c r="BQ5" s="44">
        <f t="shared" si="22"/>
        <v>37</v>
      </c>
    </row>
    <row r="6" spans="1:69" ht="63.75" x14ac:dyDescent="0.2">
      <c r="A6" s="1">
        <v>3</v>
      </c>
      <c r="B6" s="36" t="s">
        <v>485</v>
      </c>
      <c r="C6" s="3" t="s">
        <v>486</v>
      </c>
      <c r="D6" s="4">
        <v>9374910.1099999994</v>
      </c>
      <c r="E6" s="4">
        <v>9374909.0199999996</v>
      </c>
      <c r="F6" s="118">
        <f t="shared" si="0"/>
        <v>0.9999998837322186</v>
      </c>
      <c r="G6" s="21">
        <v>3</v>
      </c>
      <c r="H6" s="4">
        <v>11684709.27</v>
      </c>
      <c r="I6" s="4">
        <v>11780994.83</v>
      </c>
      <c r="J6" s="114">
        <f t="shared" si="1"/>
        <v>1.0082403042964201</v>
      </c>
      <c r="K6" s="21">
        <v>3</v>
      </c>
      <c r="L6" s="120">
        <f t="shared" si="2"/>
        <v>6</v>
      </c>
      <c r="M6" s="4">
        <v>0</v>
      </c>
      <c r="N6" s="4">
        <v>18</v>
      </c>
      <c r="O6" s="116">
        <f t="shared" si="3"/>
        <v>0</v>
      </c>
      <c r="P6" s="21">
        <v>3</v>
      </c>
      <c r="Q6" s="4">
        <v>4</v>
      </c>
      <c r="R6" s="4">
        <v>18</v>
      </c>
      <c r="S6" s="116">
        <f t="shared" si="4"/>
        <v>0.22222222222222221</v>
      </c>
      <c r="T6" s="21">
        <v>2</v>
      </c>
      <c r="U6" s="4">
        <v>50</v>
      </c>
      <c r="V6" s="4">
        <f t="shared" si="5"/>
        <v>18</v>
      </c>
      <c r="W6" s="117">
        <f t="shared" si="6"/>
        <v>2.7777777777777777</v>
      </c>
      <c r="X6" s="21">
        <v>2</v>
      </c>
      <c r="Y6" s="4">
        <v>3240195.09</v>
      </c>
      <c r="Z6" s="4">
        <v>2970150.08</v>
      </c>
      <c r="AA6" s="116">
        <f t="shared" si="7"/>
        <v>8.3342207027416917E-2</v>
      </c>
      <c r="AB6" s="21">
        <v>3</v>
      </c>
      <c r="AC6" s="115">
        <f t="shared" si="8"/>
        <v>10</v>
      </c>
      <c r="AD6" s="4">
        <v>1</v>
      </c>
      <c r="AE6" s="4">
        <v>0</v>
      </c>
      <c r="AF6" s="116">
        <f>AE6/AD6</f>
        <v>0</v>
      </c>
      <c r="AG6" s="21">
        <v>3</v>
      </c>
      <c r="AH6" s="4">
        <v>2970150.08</v>
      </c>
      <c r="AI6" s="4">
        <v>2970150.08</v>
      </c>
      <c r="AJ6" s="116">
        <f t="shared" si="9"/>
        <v>1</v>
      </c>
      <c r="AK6" s="21">
        <v>3</v>
      </c>
      <c r="AL6" s="71">
        <f t="shared" si="10"/>
        <v>6</v>
      </c>
      <c r="AM6" s="4">
        <v>0</v>
      </c>
      <c r="AN6" s="4">
        <v>1817834.68</v>
      </c>
      <c r="AO6" s="23">
        <f t="shared" si="11"/>
        <v>0</v>
      </c>
      <c r="AP6" s="21">
        <v>0</v>
      </c>
      <c r="AQ6" s="4">
        <v>0</v>
      </c>
      <c r="AR6" s="4">
        <v>1278717.05</v>
      </c>
      <c r="AS6" s="23">
        <f t="shared" si="12"/>
        <v>0</v>
      </c>
      <c r="AT6" s="21">
        <v>0</v>
      </c>
      <c r="AU6" s="74">
        <f t="shared" si="13"/>
        <v>0</v>
      </c>
      <c r="AV6" s="4">
        <v>4727377.54</v>
      </c>
      <c r="AW6" s="4">
        <v>4727934</v>
      </c>
      <c r="AX6" s="23">
        <f t="shared" si="14"/>
        <v>0.99988230377158394</v>
      </c>
      <c r="AY6" s="21">
        <v>3</v>
      </c>
      <c r="AZ6" s="4">
        <f t="shared" si="15"/>
        <v>4727377.54</v>
      </c>
      <c r="BA6" s="4">
        <v>4628613.46</v>
      </c>
      <c r="BB6" s="23">
        <f t="shared" si="16"/>
        <v>0.97910806167598785</v>
      </c>
      <c r="BC6" s="21">
        <v>3</v>
      </c>
      <c r="BD6" s="71">
        <f t="shared" si="17"/>
        <v>6</v>
      </c>
      <c r="BE6" s="4">
        <v>0</v>
      </c>
      <c r="BF6" s="21">
        <v>3</v>
      </c>
      <c r="BG6" s="71">
        <f t="shared" si="18"/>
        <v>3</v>
      </c>
      <c r="BH6" s="4">
        <v>19</v>
      </c>
      <c r="BI6" s="4">
        <v>19</v>
      </c>
      <c r="BJ6" s="23">
        <f t="shared" si="19"/>
        <v>1</v>
      </c>
      <c r="BK6" s="21">
        <v>3</v>
      </c>
      <c r="BL6" s="4">
        <v>14</v>
      </c>
      <c r="BM6" s="124">
        <v>15</v>
      </c>
      <c r="BN6" s="53">
        <f t="shared" si="20"/>
        <v>0.93333333333333335</v>
      </c>
      <c r="BO6" s="54">
        <v>3</v>
      </c>
      <c r="BP6" s="89">
        <f t="shared" si="21"/>
        <v>6</v>
      </c>
      <c r="BQ6" s="44">
        <f t="shared" si="22"/>
        <v>37</v>
      </c>
    </row>
    <row r="7" spans="1:69" ht="89.25" x14ac:dyDescent="0.2">
      <c r="A7" s="1">
        <v>4</v>
      </c>
      <c r="B7" s="36" t="s">
        <v>203</v>
      </c>
      <c r="C7" s="3" t="s">
        <v>204</v>
      </c>
      <c r="D7" s="4">
        <v>3581661.34</v>
      </c>
      <c r="E7" s="4">
        <v>3533398.76</v>
      </c>
      <c r="F7" s="118">
        <f t="shared" si="0"/>
        <v>0.98652508559058794</v>
      </c>
      <c r="G7" s="21">
        <v>3</v>
      </c>
      <c r="H7" s="4">
        <v>5690378.7800000003</v>
      </c>
      <c r="I7" s="4">
        <v>5269789.1399999997</v>
      </c>
      <c r="J7" s="114">
        <f t="shared" si="1"/>
        <v>0.92608758462999885</v>
      </c>
      <c r="K7" s="21">
        <v>3</v>
      </c>
      <c r="L7" s="120">
        <f t="shared" si="2"/>
        <v>6</v>
      </c>
      <c r="M7" s="4">
        <v>0</v>
      </c>
      <c r="N7" s="4">
        <v>6</v>
      </c>
      <c r="O7" s="116">
        <f t="shared" si="3"/>
        <v>0</v>
      </c>
      <c r="P7" s="21">
        <v>3</v>
      </c>
      <c r="Q7" s="4">
        <v>0</v>
      </c>
      <c r="R7" s="4">
        <v>6</v>
      </c>
      <c r="S7" s="116">
        <f t="shared" si="4"/>
        <v>0</v>
      </c>
      <c r="T7" s="21">
        <v>3</v>
      </c>
      <c r="U7" s="4">
        <v>23</v>
      </c>
      <c r="V7" s="4">
        <f t="shared" si="5"/>
        <v>6</v>
      </c>
      <c r="W7" s="117">
        <f t="shared" si="6"/>
        <v>3.8333333333333335</v>
      </c>
      <c r="X7" s="21">
        <v>3</v>
      </c>
      <c r="Y7" s="4">
        <v>833165.32</v>
      </c>
      <c r="Z7" s="4">
        <v>682474.77</v>
      </c>
      <c r="AA7" s="116">
        <f t="shared" si="7"/>
        <v>0.18086512530310303</v>
      </c>
      <c r="AB7" s="21">
        <v>3</v>
      </c>
      <c r="AC7" s="120">
        <f t="shared" si="8"/>
        <v>12</v>
      </c>
      <c r="AD7" s="4">
        <v>0</v>
      </c>
      <c r="AE7" s="4">
        <v>0</v>
      </c>
      <c r="AF7" s="116">
        <v>0</v>
      </c>
      <c r="AG7" s="21">
        <v>3</v>
      </c>
      <c r="AH7" s="4">
        <v>682474.77</v>
      </c>
      <c r="AI7" s="4">
        <v>682474.77</v>
      </c>
      <c r="AJ7" s="116">
        <f t="shared" si="9"/>
        <v>1</v>
      </c>
      <c r="AK7" s="21">
        <v>3</v>
      </c>
      <c r="AL7" s="71">
        <f t="shared" si="10"/>
        <v>6</v>
      </c>
      <c r="AM7" s="4">
        <v>0</v>
      </c>
      <c r="AN7" s="4">
        <v>141238.43000000002</v>
      </c>
      <c r="AO7" s="23">
        <f t="shared" si="11"/>
        <v>0</v>
      </c>
      <c r="AP7" s="21">
        <v>0</v>
      </c>
      <c r="AQ7" s="4">
        <v>0</v>
      </c>
      <c r="AR7" s="4">
        <v>43693.760000000002</v>
      </c>
      <c r="AS7" s="23">
        <f t="shared" si="12"/>
        <v>0</v>
      </c>
      <c r="AT7" s="21">
        <v>0</v>
      </c>
      <c r="AU7" s="74">
        <f t="shared" si="13"/>
        <v>0</v>
      </c>
      <c r="AV7" s="4">
        <v>1352681.22</v>
      </c>
      <c r="AW7" s="4">
        <v>1414344.34</v>
      </c>
      <c r="AX7" s="23">
        <f t="shared" si="14"/>
        <v>0.95640162140430374</v>
      </c>
      <c r="AY7" s="21">
        <v>3</v>
      </c>
      <c r="AZ7" s="4">
        <f t="shared" si="15"/>
        <v>1352681.22</v>
      </c>
      <c r="BA7" s="4">
        <v>589337.67999999993</v>
      </c>
      <c r="BB7" s="23">
        <f t="shared" si="16"/>
        <v>0.43568112818184906</v>
      </c>
      <c r="BC7" s="21">
        <v>1</v>
      </c>
      <c r="BD7" s="73">
        <f t="shared" si="17"/>
        <v>4</v>
      </c>
      <c r="BE7" s="4">
        <v>0</v>
      </c>
      <c r="BF7" s="21">
        <v>3</v>
      </c>
      <c r="BG7" s="71">
        <f t="shared" si="18"/>
        <v>3</v>
      </c>
      <c r="BH7" s="4">
        <v>5</v>
      </c>
      <c r="BI7" s="4">
        <v>6</v>
      </c>
      <c r="BJ7" s="23">
        <f t="shared" si="19"/>
        <v>0.83333333333333337</v>
      </c>
      <c r="BK7" s="21">
        <v>2</v>
      </c>
      <c r="BL7" s="4">
        <v>14</v>
      </c>
      <c r="BM7" s="124">
        <v>15</v>
      </c>
      <c r="BN7" s="53">
        <f t="shared" si="20"/>
        <v>0.93333333333333335</v>
      </c>
      <c r="BO7" s="54">
        <v>3</v>
      </c>
      <c r="BP7" s="85">
        <f t="shared" si="21"/>
        <v>5</v>
      </c>
      <c r="BQ7" s="44">
        <f t="shared" si="22"/>
        <v>36</v>
      </c>
    </row>
    <row r="8" spans="1:69" ht="51" x14ac:dyDescent="0.2">
      <c r="A8" s="1">
        <v>5</v>
      </c>
      <c r="B8" s="36" t="s">
        <v>269</v>
      </c>
      <c r="C8" s="3" t="s">
        <v>270</v>
      </c>
      <c r="D8" s="4">
        <v>45049386.310000002</v>
      </c>
      <c r="E8" s="4">
        <v>44758125.329999998</v>
      </c>
      <c r="F8" s="118">
        <f t="shared" si="0"/>
        <v>0.99353462935109171</v>
      </c>
      <c r="G8" s="21">
        <v>3</v>
      </c>
      <c r="H8" s="4">
        <v>75689899</v>
      </c>
      <c r="I8" s="4">
        <v>71048901.379999995</v>
      </c>
      <c r="J8" s="114">
        <f t="shared" si="1"/>
        <v>0.93868405584739911</v>
      </c>
      <c r="K8" s="21">
        <v>3</v>
      </c>
      <c r="L8" s="120">
        <f t="shared" si="2"/>
        <v>6</v>
      </c>
      <c r="M8" s="4">
        <v>3</v>
      </c>
      <c r="N8" s="4">
        <v>128</v>
      </c>
      <c r="O8" s="116">
        <f t="shared" si="3"/>
        <v>2.34375E-2</v>
      </c>
      <c r="P8" s="21">
        <v>3</v>
      </c>
      <c r="Q8" s="4">
        <v>54</v>
      </c>
      <c r="R8" s="4">
        <v>128</v>
      </c>
      <c r="S8" s="116">
        <f t="shared" si="4"/>
        <v>0.421875</v>
      </c>
      <c r="T8" s="21">
        <v>2</v>
      </c>
      <c r="U8" s="4">
        <v>287</v>
      </c>
      <c r="V8" s="4">
        <f t="shared" si="5"/>
        <v>125</v>
      </c>
      <c r="W8" s="117">
        <f t="shared" si="6"/>
        <v>2.2959999999999998</v>
      </c>
      <c r="X8" s="21">
        <v>2</v>
      </c>
      <c r="Y8" s="4">
        <v>43732331.159999996</v>
      </c>
      <c r="Z8" s="4">
        <v>40918170.5</v>
      </c>
      <c r="AA8" s="116">
        <f t="shared" si="7"/>
        <v>6.4349660430953262E-2</v>
      </c>
      <c r="AB8" s="21">
        <v>3</v>
      </c>
      <c r="AC8" s="115">
        <f t="shared" si="8"/>
        <v>10</v>
      </c>
      <c r="AD8" s="4">
        <v>43</v>
      </c>
      <c r="AE8" s="4">
        <v>0</v>
      </c>
      <c r="AF8" s="116">
        <f t="shared" ref="AF8:AF13" si="23">AE8/AD8</f>
        <v>0</v>
      </c>
      <c r="AG8" s="21">
        <v>3</v>
      </c>
      <c r="AH8" s="4">
        <v>38781028.950000003</v>
      </c>
      <c r="AI8" s="4">
        <v>40918170.5</v>
      </c>
      <c r="AJ8" s="116">
        <f t="shared" si="9"/>
        <v>0.94777035424885392</v>
      </c>
      <c r="AK8" s="21">
        <v>3</v>
      </c>
      <c r="AL8" s="71">
        <f t="shared" si="10"/>
        <v>6</v>
      </c>
      <c r="AM8" s="4">
        <v>0</v>
      </c>
      <c r="AN8" s="4">
        <v>2533542.9299999997</v>
      </c>
      <c r="AO8" s="23">
        <f t="shared" si="11"/>
        <v>0</v>
      </c>
      <c r="AP8" s="21">
        <v>0</v>
      </c>
      <c r="AQ8" s="4">
        <v>0</v>
      </c>
      <c r="AR8" s="4">
        <v>1561191.57</v>
      </c>
      <c r="AS8" s="23">
        <f t="shared" si="12"/>
        <v>0</v>
      </c>
      <c r="AT8" s="21">
        <v>0</v>
      </c>
      <c r="AU8" s="74">
        <f t="shared" si="13"/>
        <v>0</v>
      </c>
      <c r="AV8" s="4">
        <v>5799619.3899999997</v>
      </c>
      <c r="AW8" s="4">
        <v>7698689.9000000004</v>
      </c>
      <c r="AX8" s="23">
        <f t="shared" si="14"/>
        <v>0.75332549632892731</v>
      </c>
      <c r="AY8" s="21">
        <v>2</v>
      </c>
      <c r="AZ8" s="4">
        <f t="shared" si="15"/>
        <v>5799619.3899999997</v>
      </c>
      <c r="BA8" s="4">
        <v>5790636.3899999997</v>
      </c>
      <c r="BB8" s="23">
        <f t="shared" si="16"/>
        <v>0.99845110525433978</v>
      </c>
      <c r="BC8" s="21">
        <v>3</v>
      </c>
      <c r="BD8" s="72">
        <f t="shared" si="17"/>
        <v>5</v>
      </c>
      <c r="BE8" s="4">
        <v>0</v>
      </c>
      <c r="BF8" s="21">
        <v>3</v>
      </c>
      <c r="BG8" s="71">
        <f t="shared" si="18"/>
        <v>3</v>
      </c>
      <c r="BH8" s="4">
        <v>56</v>
      </c>
      <c r="BI8" s="4">
        <v>62</v>
      </c>
      <c r="BJ8" s="23">
        <f t="shared" si="19"/>
        <v>0.90322580645161288</v>
      </c>
      <c r="BK8" s="21">
        <v>3</v>
      </c>
      <c r="BL8" s="4">
        <v>70</v>
      </c>
      <c r="BM8" s="124">
        <v>75</v>
      </c>
      <c r="BN8" s="53">
        <f t="shared" si="20"/>
        <v>0.93333333333333335</v>
      </c>
      <c r="BO8" s="54">
        <v>3</v>
      </c>
      <c r="BP8" s="89">
        <f t="shared" si="21"/>
        <v>6</v>
      </c>
      <c r="BQ8" s="44">
        <f t="shared" si="22"/>
        <v>36</v>
      </c>
    </row>
    <row r="9" spans="1:69" ht="51" x14ac:dyDescent="0.2">
      <c r="A9" s="1">
        <v>6</v>
      </c>
      <c r="B9" s="2" t="s">
        <v>343</v>
      </c>
      <c r="C9" s="3" t="s">
        <v>344</v>
      </c>
      <c r="D9" s="4">
        <v>18156662.280000001</v>
      </c>
      <c r="E9" s="4">
        <v>18075536.079999998</v>
      </c>
      <c r="F9" s="118">
        <f t="shared" si="0"/>
        <v>0.99553187701853296</v>
      </c>
      <c r="G9" s="21">
        <v>3</v>
      </c>
      <c r="H9" s="4">
        <v>18156662.280000001</v>
      </c>
      <c r="I9" s="4">
        <v>16198736.33</v>
      </c>
      <c r="J9" s="114">
        <f t="shared" si="1"/>
        <v>0.892164874809799</v>
      </c>
      <c r="K9" s="21">
        <v>2</v>
      </c>
      <c r="L9" s="115">
        <f t="shared" si="2"/>
        <v>5</v>
      </c>
      <c r="M9" s="4">
        <v>0</v>
      </c>
      <c r="N9" s="4">
        <v>16</v>
      </c>
      <c r="O9" s="116">
        <f t="shared" si="3"/>
        <v>0</v>
      </c>
      <c r="P9" s="21">
        <v>3</v>
      </c>
      <c r="Q9" s="4">
        <v>7</v>
      </c>
      <c r="R9" s="4">
        <v>16</v>
      </c>
      <c r="S9" s="116">
        <f t="shared" si="4"/>
        <v>0.4375</v>
      </c>
      <c r="T9" s="21">
        <v>2</v>
      </c>
      <c r="U9" s="4">
        <v>69</v>
      </c>
      <c r="V9" s="4">
        <f t="shared" si="5"/>
        <v>16</v>
      </c>
      <c r="W9" s="117">
        <f t="shared" si="6"/>
        <v>4.3125</v>
      </c>
      <c r="X9" s="21">
        <v>3</v>
      </c>
      <c r="Y9" s="4">
        <v>13781214.66</v>
      </c>
      <c r="Z9" s="4">
        <v>12878971.779999999</v>
      </c>
      <c r="AA9" s="116">
        <f t="shared" si="7"/>
        <v>6.5469038996886275E-2</v>
      </c>
      <c r="AB9" s="21">
        <v>3</v>
      </c>
      <c r="AC9" s="115">
        <f t="shared" si="8"/>
        <v>11</v>
      </c>
      <c r="AD9" s="4">
        <v>2</v>
      </c>
      <c r="AE9" s="4">
        <v>0</v>
      </c>
      <c r="AF9" s="116">
        <f t="shared" si="23"/>
        <v>0</v>
      </c>
      <c r="AG9" s="21">
        <v>3</v>
      </c>
      <c r="AH9" s="4">
        <v>12878971.779999999</v>
      </c>
      <c r="AI9" s="4">
        <v>12878971.779999999</v>
      </c>
      <c r="AJ9" s="116">
        <f t="shared" si="9"/>
        <v>1</v>
      </c>
      <c r="AK9" s="21">
        <v>3</v>
      </c>
      <c r="AL9" s="71">
        <f t="shared" si="10"/>
        <v>6</v>
      </c>
      <c r="AM9" s="4">
        <v>0</v>
      </c>
      <c r="AN9" s="4">
        <v>206480.21999999997</v>
      </c>
      <c r="AO9" s="23">
        <f t="shared" si="11"/>
        <v>0</v>
      </c>
      <c r="AP9" s="21">
        <v>0</v>
      </c>
      <c r="AQ9" s="4">
        <v>0</v>
      </c>
      <c r="AR9" s="4">
        <v>31086.23</v>
      </c>
      <c r="AS9" s="23">
        <f t="shared" si="12"/>
        <v>0</v>
      </c>
      <c r="AT9" s="21">
        <v>0</v>
      </c>
      <c r="AU9" s="74">
        <f t="shared" si="13"/>
        <v>0</v>
      </c>
      <c r="AV9" s="4">
        <v>1639440.55</v>
      </c>
      <c r="AW9" s="4">
        <v>2000000</v>
      </c>
      <c r="AX9" s="23">
        <f t="shared" si="14"/>
        <v>0.819720275</v>
      </c>
      <c r="AY9" s="21">
        <v>2</v>
      </c>
      <c r="AZ9" s="4">
        <f t="shared" si="15"/>
        <v>1639440.55</v>
      </c>
      <c r="BA9" s="4">
        <v>1561445.52</v>
      </c>
      <c r="BB9" s="23">
        <f t="shared" si="16"/>
        <v>0.95242582599289738</v>
      </c>
      <c r="BC9" s="21">
        <v>3</v>
      </c>
      <c r="BD9" s="72">
        <f t="shared" si="17"/>
        <v>5</v>
      </c>
      <c r="BE9" s="4">
        <v>0</v>
      </c>
      <c r="BF9" s="21">
        <v>3</v>
      </c>
      <c r="BG9" s="71">
        <f t="shared" si="18"/>
        <v>3</v>
      </c>
      <c r="BH9" s="4">
        <v>15</v>
      </c>
      <c r="BI9" s="4">
        <v>16</v>
      </c>
      <c r="BJ9" s="23">
        <f t="shared" si="19"/>
        <v>0.9375</v>
      </c>
      <c r="BK9" s="21">
        <v>3</v>
      </c>
      <c r="BL9" s="4">
        <v>14</v>
      </c>
      <c r="BM9" s="124">
        <v>15</v>
      </c>
      <c r="BN9" s="53">
        <f t="shared" si="20"/>
        <v>0.93333333333333335</v>
      </c>
      <c r="BO9" s="54">
        <v>3</v>
      </c>
      <c r="BP9" s="89">
        <f t="shared" si="21"/>
        <v>6</v>
      </c>
      <c r="BQ9" s="44">
        <f t="shared" si="22"/>
        <v>36</v>
      </c>
    </row>
    <row r="10" spans="1:69" ht="51" x14ac:dyDescent="0.2">
      <c r="A10" s="1">
        <v>7</v>
      </c>
      <c r="B10" s="36" t="s">
        <v>455</v>
      </c>
      <c r="C10" s="3" t="s">
        <v>456</v>
      </c>
      <c r="D10" s="4">
        <v>15103361.6</v>
      </c>
      <c r="E10" s="4">
        <v>15103361.6</v>
      </c>
      <c r="F10" s="118">
        <f t="shared" si="0"/>
        <v>1</v>
      </c>
      <c r="G10" s="21">
        <v>3</v>
      </c>
      <c r="H10" s="4">
        <v>15658753.41</v>
      </c>
      <c r="I10" s="4">
        <v>15235157.119999999</v>
      </c>
      <c r="J10" s="114">
        <f t="shared" si="1"/>
        <v>0.97294827506961801</v>
      </c>
      <c r="K10" s="21">
        <v>3</v>
      </c>
      <c r="L10" s="120">
        <f t="shared" si="2"/>
        <v>6</v>
      </c>
      <c r="M10" s="4">
        <v>4</v>
      </c>
      <c r="N10" s="4">
        <v>81</v>
      </c>
      <c r="O10" s="116">
        <f t="shared" si="3"/>
        <v>4.9382716049382713E-2</v>
      </c>
      <c r="P10" s="21">
        <v>3</v>
      </c>
      <c r="Q10" s="4">
        <v>23</v>
      </c>
      <c r="R10" s="4">
        <v>81</v>
      </c>
      <c r="S10" s="116">
        <f t="shared" si="4"/>
        <v>0.2839506172839506</v>
      </c>
      <c r="T10" s="21">
        <v>2</v>
      </c>
      <c r="U10" s="4">
        <v>196</v>
      </c>
      <c r="V10" s="4">
        <f t="shared" si="5"/>
        <v>77</v>
      </c>
      <c r="W10" s="117">
        <f t="shared" si="6"/>
        <v>2.5454545454545454</v>
      </c>
      <c r="X10" s="21">
        <v>2</v>
      </c>
      <c r="Y10" s="4">
        <v>11606541.470000001</v>
      </c>
      <c r="Z10" s="4">
        <v>10852696.32</v>
      </c>
      <c r="AA10" s="116">
        <f t="shared" si="7"/>
        <v>6.4950024255589059E-2</v>
      </c>
      <c r="AB10" s="21">
        <v>3</v>
      </c>
      <c r="AC10" s="115">
        <f t="shared" si="8"/>
        <v>10</v>
      </c>
      <c r="AD10" s="4">
        <v>5</v>
      </c>
      <c r="AE10" s="4">
        <v>0</v>
      </c>
      <c r="AF10" s="116">
        <f t="shared" si="23"/>
        <v>0</v>
      </c>
      <c r="AG10" s="21">
        <v>3</v>
      </c>
      <c r="AH10" s="4">
        <v>8177699.2000000011</v>
      </c>
      <c r="AI10" s="4">
        <v>10852696.32</v>
      </c>
      <c r="AJ10" s="116">
        <f t="shared" si="9"/>
        <v>0.75351773963578494</v>
      </c>
      <c r="AK10" s="21">
        <v>3</v>
      </c>
      <c r="AL10" s="71">
        <f t="shared" si="10"/>
        <v>6</v>
      </c>
      <c r="AM10" s="4">
        <v>0</v>
      </c>
      <c r="AN10" s="4">
        <v>388684.42</v>
      </c>
      <c r="AO10" s="23">
        <f t="shared" si="11"/>
        <v>0</v>
      </c>
      <c r="AP10" s="21">
        <v>0</v>
      </c>
      <c r="AQ10" s="4">
        <v>0</v>
      </c>
      <c r="AR10" s="4">
        <v>16775.57</v>
      </c>
      <c r="AS10" s="23">
        <f t="shared" si="12"/>
        <v>0</v>
      </c>
      <c r="AT10" s="21">
        <v>0</v>
      </c>
      <c r="AU10" s="74">
        <f t="shared" si="13"/>
        <v>0</v>
      </c>
      <c r="AV10" s="4">
        <v>1565715.82</v>
      </c>
      <c r="AW10" s="4">
        <v>1569561.07</v>
      </c>
      <c r="AX10" s="23">
        <f t="shared" si="14"/>
        <v>0.99755011125498927</v>
      </c>
      <c r="AY10" s="21">
        <v>3</v>
      </c>
      <c r="AZ10" s="4">
        <f t="shared" si="15"/>
        <v>1565715.82</v>
      </c>
      <c r="BA10" s="4">
        <v>969701.08000000007</v>
      </c>
      <c r="BB10" s="23">
        <f t="shared" si="16"/>
        <v>0.61933402448472419</v>
      </c>
      <c r="BC10" s="21">
        <v>2</v>
      </c>
      <c r="BD10" s="72">
        <f t="shared" si="17"/>
        <v>5</v>
      </c>
      <c r="BE10" s="4">
        <v>0</v>
      </c>
      <c r="BF10" s="21">
        <v>3</v>
      </c>
      <c r="BG10" s="71">
        <f t="shared" si="18"/>
        <v>3</v>
      </c>
      <c r="BH10" s="4">
        <v>81</v>
      </c>
      <c r="BI10" s="4">
        <v>83</v>
      </c>
      <c r="BJ10" s="23">
        <f t="shared" si="19"/>
        <v>0.97590361445783136</v>
      </c>
      <c r="BK10" s="21">
        <v>3</v>
      </c>
      <c r="BL10" s="4">
        <v>15</v>
      </c>
      <c r="BM10" s="124">
        <v>15</v>
      </c>
      <c r="BN10" s="53">
        <f t="shared" si="20"/>
        <v>1</v>
      </c>
      <c r="BO10" s="54">
        <v>3</v>
      </c>
      <c r="BP10" s="89">
        <f t="shared" si="21"/>
        <v>6</v>
      </c>
      <c r="BQ10" s="44">
        <f t="shared" si="22"/>
        <v>36</v>
      </c>
    </row>
    <row r="11" spans="1:69" ht="63.75" x14ac:dyDescent="0.2">
      <c r="A11" s="1">
        <v>8</v>
      </c>
      <c r="B11" s="2" t="s">
        <v>927</v>
      </c>
      <c r="C11" s="3" t="s">
        <v>928</v>
      </c>
      <c r="D11" s="4">
        <v>39546568.450000003</v>
      </c>
      <c r="E11" s="4">
        <v>35379389.270000003</v>
      </c>
      <c r="F11" s="118">
        <f t="shared" si="0"/>
        <v>0.89462602336107366</v>
      </c>
      <c r="G11" s="21">
        <v>2</v>
      </c>
      <c r="H11" s="4">
        <v>57375158.950000003</v>
      </c>
      <c r="I11" s="4">
        <v>54699675.460000001</v>
      </c>
      <c r="J11" s="114">
        <f t="shared" si="1"/>
        <v>0.95336860866334905</v>
      </c>
      <c r="K11" s="21">
        <v>3</v>
      </c>
      <c r="L11" s="115">
        <f t="shared" si="2"/>
        <v>5</v>
      </c>
      <c r="M11" s="4">
        <v>0</v>
      </c>
      <c r="N11" s="4">
        <v>29</v>
      </c>
      <c r="O11" s="116">
        <f t="shared" si="3"/>
        <v>0</v>
      </c>
      <c r="P11" s="21">
        <v>3</v>
      </c>
      <c r="Q11" s="4">
        <v>3</v>
      </c>
      <c r="R11" s="4">
        <v>29</v>
      </c>
      <c r="S11" s="116">
        <f t="shared" si="4"/>
        <v>0.10344827586206896</v>
      </c>
      <c r="T11" s="21">
        <v>3</v>
      </c>
      <c r="U11" s="4">
        <v>147</v>
      </c>
      <c r="V11" s="4">
        <f t="shared" si="5"/>
        <v>29</v>
      </c>
      <c r="W11" s="117">
        <f t="shared" si="6"/>
        <v>5.068965517241379</v>
      </c>
      <c r="X11" s="21">
        <v>3</v>
      </c>
      <c r="Y11" s="4">
        <v>60155923.630000003</v>
      </c>
      <c r="Z11" s="4">
        <v>57368593.270000003</v>
      </c>
      <c r="AA11" s="116">
        <f t="shared" si="7"/>
        <v>4.6335093733145614E-2</v>
      </c>
      <c r="AB11" s="21">
        <v>2</v>
      </c>
      <c r="AC11" s="115">
        <f t="shared" si="8"/>
        <v>11</v>
      </c>
      <c r="AD11" s="4">
        <v>6</v>
      </c>
      <c r="AE11" s="4">
        <v>0</v>
      </c>
      <c r="AF11" s="116">
        <f t="shared" si="23"/>
        <v>0</v>
      </c>
      <c r="AG11" s="21">
        <v>3</v>
      </c>
      <c r="AH11" s="4">
        <v>56000476.280000009</v>
      </c>
      <c r="AI11" s="4">
        <v>57368593.270000011</v>
      </c>
      <c r="AJ11" s="116">
        <f t="shared" si="9"/>
        <v>0.97615216075525701</v>
      </c>
      <c r="AK11" s="21">
        <v>3</v>
      </c>
      <c r="AL11" s="71">
        <f t="shared" si="10"/>
        <v>6</v>
      </c>
      <c r="AM11" s="4">
        <v>0</v>
      </c>
      <c r="AN11" s="4">
        <v>3008828.55</v>
      </c>
      <c r="AO11" s="23">
        <f t="shared" si="11"/>
        <v>0</v>
      </c>
      <c r="AP11" s="21">
        <v>0</v>
      </c>
      <c r="AQ11" s="4">
        <v>0</v>
      </c>
      <c r="AR11" s="4">
        <v>1565148.18</v>
      </c>
      <c r="AS11" s="23">
        <f t="shared" si="12"/>
        <v>0</v>
      </c>
      <c r="AT11" s="21">
        <v>0</v>
      </c>
      <c r="AU11" s="74">
        <f t="shared" si="13"/>
        <v>0</v>
      </c>
      <c r="AV11" s="4">
        <v>9179060.8800000008</v>
      </c>
      <c r="AW11" s="4">
        <v>9216202.5800000001</v>
      </c>
      <c r="AX11" s="23">
        <f t="shared" si="14"/>
        <v>0.9959699562072778</v>
      </c>
      <c r="AY11" s="21">
        <v>3</v>
      </c>
      <c r="AZ11" s="4">
        <f t="shared" si="15"/>
        <v>9179060.8800000008</v>
      </c>
      <c r="BA11" s="4">
        <v>5953657.8399999999</v>
      </c>
      <c r="BB11" s="23">
        <f t="shared" si="16"/>
        <v>0.64861295919414352</v>
      </c>
      <c r="BC11" s="21">
        <v>2</v>
      </c>
      <c r="BD11" s="72">
        <f t="shared" si="17"/>
        <v>5</v>
      </c>
      <c r="BE11" s="4">
        <v>0</v>
      </c>
      <c r="BF11" s="21">
        <v>3</v>
      </c>
      <c r="BG11" s="71">
        <f t="shared" si="18"/>
        <v>3</v>
      </c>
      <c r="BH11" s="4">
        <v>29</v>
      </c>
      <c r="BI11" s="4">
        <v>32</v>
      </c>
      <c r="BJ11" s="23">
        <f t="shared" si="19"/>
        <v>0.90625</v>
      </c>
      <c r="BK11" s="21">
        <v>3</v>
      </c>
      <c r="BL11" s="4">
        <v>14</v>
      </c>
      <c r="BM11" s="124">
        <v>15</v>
      </c>
      <c r="BN11" s="53">
        <f t="shared" si="20"/>
        <v>0.93333333333333335</v>
      </c>
      <c r="BO11" s="54">
        <v>3</v>
      </c>
      <c r="BP11" s="89">
        <f t="shared" si="21"/>
        <v>6</v>
      </c>
      <c r="BQ11" s="44">
        <f t="shared" si="22"/>
        <v>36</v>
      </c>
    </row>
    <row r="12" spans="1:69" ht="63.75" x14ac:dyDescent="0.2">
      <c r="A12" s="1">
        <v>9</v>
      </c>
      <c r="B12" s="2" t="s">
        <v>1411</v>
      </c>
      <c r="C12" s="3" t="s">
        <v>1412</v>
      </c>
      <c r="D12" s="4">
        <v>10562708.5</v>
      </c>
      <c r="E12" s="4">
        <v>10562708.5</v>
      </c>
      <c r="F12" s="118">
        <f t="shared" si="0"/>
        <v>1</v>
      </c>
      <c r="G12" s="21">
        <v>3</v>
      </c>
      <c r="H12" s="4">
        <v>11919996.710000001</v>
      </c>
      <c r="I12" s="4">
        <v>11592360.58</v>
      </c>
      <c r="J12" s="114">
        <f t="shared" si="1"/>
        <v>0.9725137398968291</v>
      </c>
      <c r="K12" s="21">
        <v>3</v>
      </c>
      <c r="L12" s="120">
        <f t="shared" si="2"/>
        <v>6</v>
      </c>
      <c r="M12" s="4">
        <v>4</v>
      </c>
      <c r="N12" s="4">
        <v>54</v>
      </c>
      <c r="O12" s="116">
        <f t="shared" si="3"/>
        <v>7.407407407407407E-2</v>
      </c>
      <c r="P12" s="21">
        <v>2</v>
      </c>
      <c r="Q12" s="4">
        <v>18</v>
      </c>
      <c r="R12" s="4">
        <v>54</v>
      </c>
      <c r="S12" s="116">
        <f t="shared" si="4"/>
        <v>0.33333333333333331</v>
      </c>
      <c r="T12" s="21">
        <v>2</v>
      </c>
      <c r="U12" s="4">
        <v>156</v>
      </c>
      <c r="V12" s="4">
        <f t="shared" si="5"/>
        <v>50</v>
      </c>
      <c r="W12" s="117">
        <f t="shared" si="6"/>
        <v>3.12</v>
      </c>
      <c r="X12" s="21">
        <v>3</v>
      </c>
      <c r="Y12" s="4">
        <v>7686894.4699999997</v>
      </c>
      <c r="Z12" s="4">
        <v>6574243.3200000003</v>
      </c>
      <c r="AA12" s="116">
        <f t="shared" si="7"/>
        <v>0.14474651035504582</v>
      </c>
      <c r="AB12" s="21">
        <v>3</v>
      </c>
      <c r="AC12" s="115">
        <f t="shared" si="8"/>
        <v>10</v>
      </c>
      <c r="AD12" s="4">
        <v>3</v>
      </c>
      <c r="AE12" s="4">
        <v>0</v>
      </c>
      <c r="AF12" s="116">
        <f t="shared" si="23"/>
        <v>0</v>
      </c>
      <c r="AG12" s="21">
        <v>3</v>
      </c>
      <c r="AH12" s="4">
        <v>4782569.93</v>
      </c>
      <c r="AI12" s="4">
        <v>6574243.3199999994</v>
      </c>
      <c r="AJ12" s="116">
        <f t="shared" si="9"/>
        <v>0.72747078214318361</v>
      </c>
      <c r="AK12" s="21">
        <v>3</v>
      </c>
      <c r="AL12" s="71">
        <f t="shared" si="10"/>
        <v>6</v>
      </c>
      <c r="AM12" s="4">
        <v>0</v>
      </c>
      <c r="AN12" s="4">
        <v>799971.47</v>
      </c>
      <c r="AO12" s="23">
        <f t="shared" si="11"/>
        <v>0</v>
      </c>
      <c r="AP12" s="21">
        <v>0</v>
      </c>
      <c r="AQ12" s="4">
        <v>0</v>
      </c>
      <c r="AR12" s="4">
        <v>93631.09</v>
      </c>
      <c r="AS12" s="23">
        <f t="shared" si="12"/>
        <v>0</v>
      </c>
      <c r="AT12" s="21">
        <v>0</v>
      </c>
      <c r="AU12" s="74">
        <f t="shared" si="13"/>
        <v>0</v>
      </c>
      <c r="AV12" s="4">
        <v>1813343.91</v>
      </c>
      <c r="AW12" s="4">
        <v>1954900.31</v>
      </c>
      <c r="AX12" s="23">
        <f t="shared" si="14"/>
        <v>0.92758894186271823</v>
      </c>
      <c r="AY12" s="21">
        <v>3</v>
      </c>
      <c r="AZ12" s="4">
        <f t="shared" si="15"/>
        <v>1813343.91</v>
      </c>
      <c r="BA12" s="4">
        <v>971595.44</v>
      </c>
      <c r="BB12" s="23">
        <f t="shared" si="16"/>
        <v>0.53580318363326895</v>
      </c>
      <c r="BC12" s="21">
        <v>2</v>
      </c>
      <c r="BD12" s="72">
        <f t="shared" si="17"/>
        <v>5</v>
      </c>
      <c r="BE12" s="4">
        <v>0</v>
      </c>
      <c r="BF12" s="21">
        <v>3</v>
      </c>
      <c r="BG12" s="71">
        <f t="shared" si="18"/>
        <v>3</v>
      </c>
      <c r="BH12" s="4">
        <v>48</v>
      </c>
      <c r="BI12" s="4">
        <v>53</v>
      </c>
      <c r="BJ12" s="23">
        <f t="shared" si="19"/>
        <v>0.90566037735849059</v>
      </c>
      <c r="BK12" s="21">
        <v>3</v>
      </c>
      <c r="BL12" s="4">
        <v>14</v>
      </c>
      <c r="BM12" s="124">
        <v>15</v>
      </c>
      <c r="BN12" s="53">
        <f t="shared" si="20"/>
        <v>0.93333333333333335</v>
      </c>
      <c r="BO12" s="54">
        <v>3</v>
      </c>
      <c r="BP12" s="89">
        <f t="shared" si="21"/>
        <v>6</v>
      </c>
      <c r="BQ12" s="44">
        <f t="shared" si="22"/>
        <v>36</v>
      </c>
    </row>
    <row r="13" spans="1:69" ht="51" x14ac:dyDescent="0.2">
      <c r="A13" s="1">
        <v>10</v>
      </c>
      <c r="B13" s="2" t="s">
        <v>25</v>
      </c>
      <c r="C13" s="3" t="s">
        <v>26</v>
      </c>
      <c r="D13" s="4">
        <v>9162094.0399999991</v>
      </c>
      <c r="E13" s="4">
        <v>9162094.0399999991</v>
      </c>
      <c r="F13" s="118">
        <f t="shared" si="0"/>
        <v>1</v>
      </c>
      <c r="G13" s="21">
        <v>3</v>
      </c>
      <c r="H13" s="4">
        <v>9162094.0399999991</v>
      </c>
      <c r="I13" s="4">
        <v>8741334.7599999998</v>
      </c>
      <c r="J13" s="114">
        <f t="shared" si="1"/>
        <v>0.9540760793151607</v>
      </c>
      <c r="K13" s="21">
        <v>3</v>
      </c>
      <c r="L13" s="120">
        <f t="shared" si="2"/>
        <v>6</v>
      </c>
      <c r="M13" s="4">
        <v>0</v>
      </c>
      <c r="N13" s="4">
        <v>9</v>
      </c>
      <c r="O13" s="116">
        <f t="shared" si="3"/>
        <v>0</v>
      </c>
      <c r="P13" s="21">
        <v>3</v>
      </c>
      <c r="Q13" s="4">
        <v>2</v>
      </c>
      <c r="R13" s="4">
        <v>9</v>
      </c>
      <c r="S13" s="116">
        <f t="shared" si="4"/>
        <v>0.22222222222222221</v>
      </c>
      <c r="T13" s="21">
        <v>2</v>
      </c>
      <c r="U13" s="4">
        <v>38</v>
      </c>
      <c r="V13" s="4">
        <f t="shared" si="5"/>
        <v>9</v>
      </c>
      <c r="W13" s="117">
        <f t="shared" si="6"/>
        <v>4.2222222222222223</v>
      </c>
      <c r="X13" s="21">
        <v>3</v>
      </c>
      <c r="Y13" s="4">
        <v>4621806.62</v>
      </c>
      <c r="Z13" s="4">
        <v>4419797.4800000004</v>
      </c>
      <c r="AA13" s="116">
        <f t="shared" si="7"/>
        <v>4.3707830424112304E-2</v>
      </c>
      <c r="AB13" s="21">
        <v>2</v>
      </c>
      <c r="AC13" s="115">
        <f t="shared" si="8"/>
        <v>10</v>
      </c>
      <c r="AD13" s="4">
        <v>1</v>
      </c>
      <c r="AE13" s="4">
        <v>0</v>
      </c>
      <c r="AF13" s="116">
        <f t="shared" si="23"/>
        <v>0</v>
      </c>
      <c r="AG13" s="21">
        <v>3</v>
      </c>
      <c r="AH13" s="4">
        <v>4419797.4800000004</v>
      </c>
      <c r="AI13" s="4">
        <v>4419797.4800000004</v>
      </c>
      <c r="AJ13" s="116">
        <f t="shared" si="9"/>
        <v>1</v>
      </c>
      <c r="AK13" s="21">
        <v>3</v>
      </c>
      <c r="AL13" s="71">
        <f t="shared" si="10"/>
        <v>6</v>
      </c>
      <c r="AM13" s="4">
        <v>0</v>
      </c>
      <c r="AN13" s="4">
        <v>337556.22</v>
      </c>
      <c r="AO13" s="23">
        <f t="shared" si="11"/>
        <v>0</v>
      </c>
      <c r="AP13" s="21">
        <v>0</v>
      </c>
      <c r="AQ13" s="4">
        <v>0</v>
      </c>
      <c r="AR13" s="4">
        <v>274046</v>
      </c>
      <c r="AS13" s="23">
        <f t="shared" si="12"/>
        <v>0</v>
      </c>
      <c r="AT13" s="21">
        <v>0</v>
      </c>
      <c r="AU13" s="74">
        <f t="shared" si="13"/>
        <v>0</v>
      </c>
      <c r="AV13" s="4">
        <v>1993768.72</v>
      </c>
      <c r="AW13" s="4">
        <v>1993768.72</v>
      </c>
      <c r="AX13" s="23">
        <f t="shared" si="14"/>
        <v>1</v>
      </c>
      <c r="AY13" s="21">
        <v>3</v>
      </c>
      <c r="AZ13" s="4">
        <f t="shared" si="15"/>
        <v>1993768.72</v>
      </c>
      <c r="BA13" s="4">
        <v>863905.93</v>
      </c>
      <c r="BB13" s="23">
        <f t="shared" si="16"/>
        <v>0.43330298110003457</v>
      </c>
      <c r="BC13" s="21">
        <v>1</v>
      </c>
      <c r="BD13" s="73">
        <f t="shared" si="17"/>
        <v>4</v>
      </c>
      <c r="BE13" s="4">
        <v>0</v>
      </c>
      <c r="BF13" s="21">
        <v>3</v>
      </c>
      <c r="BG13" s="71">
        <f t="shared" si="18"/>
        <v>3</v>
      </c>
      <c r="BH13" s="4">
        <v>9</v>
      </c>
      <c r="BI13" s="4">
        <v>9</v>
      </c>
      <c r="BJ13" s="23">
        <f t="shared" si="19"/>
        <v>1</v>
      </c>
      <c r="BK13" s="21">
        <v>3</v>
      </c>
      <c r="BL13" s="4">
        <v>14</v>
      </c>
      <c r="BM13" s="124">
        <v>15</v>
      </c>
      <c r="BN13" s="53">
        <f t="shared" si="20"/>
        <v>0.93333333333333335</v>
      </c>
      <c r="BO13" s="54">
        <v>3</v>
      </c>
      <c r="BP13" s="89">
        <f t="shared" si="21"/>
        <v>6</v>
      </c>
      <c r="BQ13" s="44">
        <f t="shared" si="22"/>
        <v>35</v>
      </c>
    </row>
    <row r="14" spans="1:69" ht="76.5" x14ac:dyDescent="0.2">
      <c r="A14" s="1">
        <v>11</v>
      </c>
      <c r="B14" s="2" t="s">
        <v>45</v>
      </c>
      <c r="C14" s="3" t="s">
        <v>46</v>
      </c>
      <c r="D14" s="4">
        <v>13412524.699999999</v>
      </c>
      <c r="E14" s="4">
        <v>13412524.699999999</v>
      </c>
      <c r="F14" s="118">
        <f t="shared" si="0"/>
        <v>1</v>
      </c>
      <c r="G14" s="21">
        <v>3</v>
      </c>
      <c r="H14" s="4">
        <v>15981940.74</v>
      </c>
      <c r="I14" s="4">
        <v>15173289.949999999</v>
      </c>
      <c r="J14" s="114">
        <f t="shared" si="1"/>
        <v>0.94940221571613703</v>
      </c>
      <c r="K14" s="21">
        <v>3</v>
      </c>
      <c r="L14" s="120">
        <f t="shared" si="2"/>
        <v>6</v>
      </c>
      <c r="M14" s="4">
        <v>0</v>
      </c>
      <c r="N14" s="4">
        <v>11</v>
      </c>
      <c r="O14" s="116">
        <f t="shared" si="3"/>
        <v>0</v>
      </c>
      <c r="P14" s="21">
        <v>3</v>
      </c>
      <c r="Q14" s="4">
        <v>3</v>
      </c>
      <c r="R14" s="4">
        <v>11</v>
      </c>
      <c r="S14" s="116">
        <f t="shared" si="4"/>
        <v>0.27272727272727271</v>
      </c>
      <c r="T14" s="21">
        <v>2</v>
      </c>
      <c r="U14" s="4">
        <v>38</v>
      </c>
      <c r="V14" s="4">
        <f t="shared" si="5"/>
        <v>11</v>
      </c>
      <c r="W14" s="117">
        <f t="shared" si="6"/>
        <v>3.4545454545454546</v>
      </c>
      <c r="X14" s="21">
        <v>3</v>
      </c>
      <c r="Y14" s="4">
        <v>12360521</v>
      </c>
      <c r="Z14" s="4">
        <v>11430961.25</v>
      </c>
      <c r="AA14" s="116">
        <f t="shared" si="7"/>
        <v>7.520392951073826E-2</v>
      </c>
      <c r="AB14" s="21">
        <v>3</v>
      </c>
      <c r="AC14" s="115">
        <f t="shared" si="8"/>
        <v>11</v>
      </c>
      <c r="AD14" s="4">
        <v>0</v>
      </c>
      <c r="AE14" s="4">
        <v>0</v>
      </c>
      <c r="AF14" s="116">
        <v>0</v>
      </c>
      <c r="AG14" s="21">
        <v>3</v>
      </c>
      <c r="AH14" s="4">
        <v>11430961.25</v>
      </c>
      <c r="AI14" s="4">
        <v>11430961.25</v>
      </c>
      <c r="AJ14" s="116">
        <f t="shared" si="9"/>
        <v>1</v>
      </c>
      <c r="AK14" s="21">
        <v>3</v>
      </c>
      <c r="AL14" s="71">
        <f t="shared" si="10"/>
        <v>6</v>
      </c>
      <c r="AM14" s="4">
        <v>0</v>
      </c>
      <c r="AN14" s="4">
        <v>449388.83</v>
      </c>
      <c r="AO14" s="23">
        <f t="shared" si="11"/>
        <v>0</v>
      </c>
      <c r="AP14" s="21">
        <v>0</v>
      </c>
      <c r="AQ14" s="4">
        <v>0</v>
      </c>
      <c r="AR14" s="4">
        <v>78509.52</v>
      </c>
      <c r="AS14" s="23">
        <f t="shared" si="12"/>
        <v>0</v>
      </c>
      <c r="AT14" s="21">
        <v>0</v>
      </c>
      <c r="AU14" s="74">
        <f t="shared" si="13"/>
        <v>0</v>
      </c>
      <c r="AV14" s="4">
        <v>1432598.66</v>
      </c>
      <c r="AW14" s="4">
        <v>1444203.7</v>
      </c>
      <c r="AX14" s="23">
        <f t="shared" si="14"/>
        <v>0.99196440225156601</v>
      </c>
      <c r="AY14" s="21">
        <v>3</v>
      </c>
      <c r="AZ14" s="4">
        <f t="shared" si="15"/>
        <v>1432598.66</v>
      </c>
      <c r="BA14" s="4">
        <v>618517.75</v>
      </c>
      <c r="BB14" s="23">
        <f t="shared" si="16"/>
        <v>0.4317453082079527</v>
      </c>
      <c r="BC14" s="21">
        <v>1</v>
      </c>
      <c r="BD14" s="73">
        <f t="shared" si="17"/>
        <v>4</v>
      </c>
      <c r="BE14" s="4">
        <v>0</v>
      </c>
      <c r="BF14" s="21">
        <v>3</v>
      </c>
      <c r="BG14" s="71">
        <f t="shared" si="18"/>
        <v>3</v>
      </c>
      <c r="BH14" s="4">
        <v>12</v>
      </c>
      <c r="BI14" s="4">
        <v>15</v>
      </c>
      <c r="BJ14" s="23">
        <f t="shared" si="19"/>
        <v>0.8</v>
      </c>
      <c r="BK14" s="21">
        <v>2</v>
      </c>
      <c r="BL14" s="4">
        <v>14</v>
      </c>
      <c r="BM14" s="124">
        <v>15</v>
      </c>
      <c r="BN14" s="53">
        <f t="shared" si="20"/>
        <v>0.93333333333333335</v>
      </c>
      <c r="BO14" s="54">
        <v>3</v>
      </c>
      <c r="BP14" s="85">
        <f t="shared" si="21"/>
        <v>5</v>
      </c>
      <c r="BQ14" s="44">
        <f t="shared" si="22"/>
        <v>35</v>
      </c>
    </row>
    <row r="15" spans="1:69" ht="63.75" x14ac:dyDescent="0.2">
      <c r="A15" s="1">
        <v>12</v>
      </c>
      <c r="B15" s="2" t="s">
        <v>629</v>
      </c>
      <c r="C15" s="3" t="s">
        <v>630</v>
      </c>
      <c r="D15" s="4">
        <v>70122001.049999997</v>
      </c>
      <c r="E15" s="4">
        <v>69465249.930000007</v>
      </c>
      <c r="F15" s="118">
        <f t="shared" si="0"/>
        <v>0.99063416459647669</v>
      </c>
      <c r="G15" s="21">
        <v>3</v>
      </c>
      <c r="H15" s="4">
        <v>99450349.629999995</v>
      </c>
      <c r="I15" s="4">
        <v>98261767.420000002</v>
      </c>
      <c r="J15" s="114">
        <f t="shared" si="1"/>
        <v>0.98804848636106302</v>
      </c>
      <c r="K15" s="21">
        <v>3</v>
      </c>
      <c r="L15" s="120">
        <f t="shared" si="2"/>
        <v>6</v>
      </c>
      <c r="M15" s="4">
        <v>14</v>
      </c>
      <c r="N15" s="4">
        <v>87</v>
      </c>
      <c r="O15" s="116">
        <f t="shared" si="3"/>
        <v>0.16091954022988506</v>
      </c>
      <c r="P15" s="21">
        <v>0</v>
      </c>
      <c r="Q15" s="4">
        <v>8</v>
      </c>
      <c r="R15" s="4">
        <v>87</v>
      </c>
      <c r="S15" s="116">
        <f t="shared" si="4"/>
        <v>9.1954022988505746E-2</v>
      </c>
      <c r="T15" s="21">
        <v>3</v>
      </c>
      <c r="U15" s="4">
        <v>415</v>
      </c>
      <c r="V15" s="4">
        <f t="shared" si="5"/>
        <v>73</v>
      </c>
      <c r="W15" s="117">
        <f t="shared" si="6"/>
        <v>5.6849315068493151</v>
      </c>
      <c r="X15" s="21">
        <v>3</v>
      </c>
      <c r="Y15" s="4">
        <v>108619308.90000001</v>
      </c>
      <c r="Z15" s="4">
        <v>103449361.22</v>
      </c>
      <c r="AA15" s="116">
        <f t="shared" si="7"/>
        <v>4.7596948759448483E-2</v>
      </c>
      <c r="AB15" s="21">
        <v>2</v>
      </c>
      <c r="AC15" s="121">
        <f t="shared" si="8"/>
        <v>8</v>
      </c>
      <c r="AD15" s="4">
        <v>8</v>
      </c>
      <c r="AE15" s="4">
        <v>0</v>
      </c>
      <c r="AF15" s="116">
        <f>AE15/AD15</f>
        <v>0</v>
      </c>
      <c r="AG15" s="21">
        <v>3</v>
      </c>
      <c r="AH15" s="4">
        <v>103261231</v>
      </c>
      <c r="AI15" s="4">
        <v>103449361.22</v>
      </c>
      <c r="AJ15" s="116">
        <f t="shared" si="9"/>
        <v>0.99818142695342593</v>
      </c>
      <c r="AK15" s="21">
        <v>3</v>
      </c>
      <c r="AL15" s="71">
        <f t="shared" si="10"/>
        <v>6</v>
      </c>
      <c r="AM15" s="4">
        <v>0</v>
      </c>
      <c r="AN15" s="4">
        <v>2876807.89</v>
      </c>
      <c r="AO15" s="23">
        <f t="shared" si="11"/>
        <v>0</v>
      </c>
      <c r="AP15" s="21">
        <v>0</v>
      </c>
      <c r="AQ15" s="4">
        <v>0</v>
      </c>
      <c r="AR15" s="4">
        <v>2909698.76</v>
      </c>
      <c r="AS15" s="23">
        <f t="shared" si="12"/>
        <v>0</v>
      </c>
      <c r="AT15" s="21">
        <v>0</v>
      </c>
      <c r="AU15" s="74">
        <f t="shared" si="13"/>
        <v>0</v>
      </c>
      <c r="AV15" s="4">
        <v>15645706.039999999</v>
      </c>
      <c r="AW15" s="4">
        <v>15645706.039999999</v>
      </c>
      <c r="AX15" s="23">
        <f t="shared" si="14"/>
        <v>1</v>
      </c>
      <c r="AY15" s="21">
        <v>3</v>
      </c>
      <c r="AZ15" s="4">
        <f t="shared" si="15"/>
        <v>15645706.039999999</v>
      </c>
      <c r="BA15" s="4">
        <v>11582832.74</v>
      </c>
      <c r="BB15" s="23">
        <f t="shared" si="16"/>
        <v>0.74032023293721561</v>
      </c>
      <c r="BC15" s="21">
        <v>3</v>
      </c>
      <c r="BD15" s="71">
        <f t="shared" si="17"/>
        <v>6</v>
      </c>
      <c r="BE15" s="4">
        <v>0</v>
      </c>
      <c r="BF15" s="21">
        <v>3</v>
      </c>
      <c r="BG15" s="71">
        <f t="shared" si="18"/>
        <v>3</v>
      </c>
      <c r="BH15" s="4">
        <v>87</v>
      </c>
      <c r="BI15" s="4">
        <v>91</v>
      </c>
      <c r="BJ15" s="23">
        <f t="shared" si="19"/>
        <v>0.95604395604395609</v>
      </c>
      <c r="BK15" s="21">
        <v>3</v>
      </c>
      <c r="BL15" s="4">
        <v>14</v>
      </c>
      <c r="BM15" s="124">
        <v>15</v>
      </c>
      <c r="BN15" s="53">
        <f t="shared" si="20"/>
        <v>0.93333333333333335</v>
      </c>
      <c r="BO15" s="54">
        <v>3</v>
      </c>
      <c r="BP15" s="89">
        <f t="shared" si="21"/>
        <v>6</v>
      </c>
      <c r="BQ15" s="44">
        <f t="shared" si="22"/>
        <v>35</v>
      </c>
    </row>
    <row r="16" spans="1:69" ht="63.75" x14ac:dyDescent="0.2">
      <c r="A16" s="1">
        <v>13</v>
      </c>
      <c r="B16" s="2" t="s">
        <v>1029</v>
      </c>
      <c r="C16" s="3" t="s">
        <v>1030</v>
      </c>
      <c r="D16" s="4">
        <v>3766705.06</v>
      </c>
      <c r="E16" s="4">
        <v>3766705.06</v>
      </c>
      <c r="F16" s="118">
        <f t="shared" si="0"/>
        <v>1</v>
      </c>
      <c r="G16" s="21">
        <v>3</v>
      </c>
      <c r="H16" s="4">
        <v>3766705.06</v>
      </c>
      <c r="I16" s="4">
        <v>3789760.79</v>
      </c>
      <c r="J16" s="114">
        <f t="shared" si="1"/>
        <v>1.0061209278753565</v>
      </c>
      <c r="K16" s="21">
        <v>3</v>
      </c>
      <c r="L16" s="120">
        <f t="shared" si="2"/>
        <v>6</v>
      </c>
      <c r="M16" s="4">
        <v>0</v>
      </c>
      <c r="N16" s="4">
        <v>14</v>
      </c>
      <c r="O16" s="116">
        <f t="shared" si="3"/>
        <v>0</v>
      </c>
      <c r="P16" s="21">
        <v>3</v>
      </c>
      <c r="Q16" s="4">
        <v>0</v>
      </c>
      <c r="R16" s="4">
        <v>14</v>
      </c>
      <c r="S16" s="116">
        <f t="shared" si="4"/>
        <v>0</v>
      </c>
      <c r="T16" s="21">
        <v>3</v>
      </c>
      <c r="U16" s="4">
        <v>47</v>
      </c>
      <c r="V16" s="4">
        <f t="shared" si="5"/>
        <v>14</v>
      </c>
      <c r="W16" s="117">
        <f t="shared" si="6"/>
        <v>3.3571428571428572</v>
      </c>
      <c r="X16" s="21">
        <v>3</v>
      </c>
      <c r="Y16" s="4">
        <v>747337.94</v>
      </c>
      <c r="Z16" s="4">
        <v>593181.05000000005</v>
      </c>
      <c r="AA16" s="116">
        <f t="shared" si="7"/>
        <v>0.20627467407850311</v>
      </c>
      <c r="AB16" s="21">
        <v>3</v>
      </c>
      <c r="AC16" s="120">
        <f t="shared" si="8"/>
        <v>12</v>
      </c>
      <c r="AD16" s="4">
        <v>2</v>
      </c>
      <c r="AE16" s="4">
        <v>0</v>
      </c>
      <c r="AF16" s="116">
        <f>AE16/AD16</f>
        <v>0</v>
      </c>
      <c r="AG16" s="21">
        <v>3</v>
      </c>
      <c r="AH16" s="4">
        <v>593181.05000000005</v>
      </c>
      <c r="AI16" s="4">
        <v>593181.05000000005</v>
      </c>
      <c r="AJ16" s="116">
        <f t="shared" si="9"/>
        <v>1</v>
      </c>
      <c r="AK16" s="21">
        <v>3</v>
      </c>
      <c r="AL16" s="71">
        <f t="shared" si="10"/>
        <v>6</v>
      </c>
      <c r="AM16" s="4">
        <v>0</v>
      </c>
      <c r="AN16" s="4">
        <v>834003.23</v>
      </c>
      <c r="AO16" s="23">
        <f t="shared" si="11"/>
        <v>0</v>
      </c>
      <c r="AP16" s="21">
        <v>0</v>
      </c>
      <c r="AQ16" s="4">
        <v>0</v>
      </c>
      <c r="AR16" s="4">
        <v>169613.53</v>
      </c>
      <c r="AS16" s="23">
        <f t="shared" si="12"/>
        <v>0</v>
      </c>
      <c r="AT16" s="21">
        <v>0</v>
      </c>
      <c r="AU16" s="74">
        <f t="shared" si="13"/>
        <v>0</v>
      </c>
      <c r="AV16" s="4">
        <v>1583680.98</v>
      </c>
      <c r="AW16" s="4">
        <v>1589680.98</v>
      </c>
      <c r="AX16" s="23">
        <f t="shared" si="14"/>
        <v>0.99622565780462446</v>
      </c>
      <c r="AY16" s="21">
        <v>3</v>
      </c>
      <c r="AZ16" s="4">
        <f t="shared" si="15"/>
        <v>1583680.98</v>
      </c>
      <c r="BA16" s="4">
        <v>857908.05</v>
      </c>
      <c r="BB16" s="23">
        <f t="shared" si="16"/>
        <v>0.54171772019387399</v>
      </c>
      <c r="BC16" s="21">
        <v>2</v>
      </c>
      <c r="BD16" s="72">
        <f t="shared" si="17"/>
        <v>5</v>
      </c>
      <c r="BE16" s="4">
        <v>0</v>
      </c>
      <c r="BF16" s="21">
        <v>3</v>
      </c>
      <c r="BG16" s="71">
        <f t="shared" si="18"/>
        <v>3</v>
      </c>
      <c r="BH16" s="4">
        <v>13</v>
      </c>
      <c r="BI16" s="4">
        <v>14</v>
      </c>
      <c r="BJ16" s="23">
        <f t="shared" si="19"/>
        <v>0.9285714285714286</v>
      </c>
      <c r="BK16" s="21">
        <v>3</v>
      </c>
      <c r="BL16" s="4">
        <v>0</v>
      </c>
      <c r="BM16" s="124">
        <v>0</v>
      </c>
      <c r="BN16" s="53">
        <v>0</v>
      </c>
      <c r="BO16" s="54">
        <v>0</v>
      </c>
      <c r="BP16" s="90">
        <f t="shared" si="21"/>
        <v>3</v>
      </c>
      <c r="BQ16" s="44">
        <f t="shared" si="22"/>
        <v>35</v>
      </c>
    </row>
    <row r="17" spans="1:69" ht="63.75" x14ac:dyDescent="0.2">
      <c r="A17" s="1">
        <v>14</v>
      </c>
      <c r="B17" s="2" t="s">
        <v>1037</v>
      </c>
      <c r="C17" s="3" t="s">
        <v>1038</v>
      </c>
      <c r="D17" s="4">
        <v>33474360.690000001</v>
      </c>
      <c r="E17" s="4">
        <v>31620715.789999999</v>
      </c>
      <c r="F17" s="118">
        <f t="shared" si="0"/>
        <v>0.94462493497138689</v>
      </c>
      <c r="G17" s="21">
        <v>3</v>
      </c>
      <c r="H17" s="4">
        <v>49072080.369999997</v>
      </c>
      <c r="I17" s="4">
        <v>47875664.090000004</v>
      </c>
      <c r="J17" s="114">
        <f t="shared" si="1"/>
        <v>0.9756192060540515</v>
      </c>
      <c r="K17" s="21">
        <v>3</v>
      </c>
      <c r="L17" s="120">
        <f t="shared" si="2"/>
        <v>6</v>
      </c>
      <c r="M17" s="4">
        <v>9</v>
      </c>
      <c r="N17" s="4">
        <v>62</v>
      </c>
      <c r="O17" s="116">
        <f t="shared" si="3"/>
        <v>0.14516129032258066</v>
      </c>
      <c r="P17" s="21">
        <v>1</v>
      </c>
      <c r="Q17" s="4">
        <v>13</v>
      </c>
      <c r="R17" s="4">
        <v>62</v>
      </c>
      <c r="S17" s="116">
        <f t="shared" si="4"/>
        <v>0.20967741935483872</v>
      </c>
      <c r="T17" s="21">
        <v>2</v>
      </c>
      <c r="U17" s="4">
        <v>221</v>
      </c>
      <c r="V17" s="4">
        <f t="shared" si="5"/>
        <v>53</v>
      </c>
      <c r="W17" s="117">
        <f t="shared" si="6"/>
        <v>4.1698113207547172</v>
      </c>
      <c r="X17" s="21">
        <v>3</v>
      </c>
      <c r="Y17" s="4">
        <v>53999565.159999996</v>
      </c>
      <c r="Z17" s="4">
        <v>51118888.490000002</v>
      </c>
      <c r="AA17" s="116">
        <f t="shared" si="7"/>
        <v>5.3346293835229736E-2</v>
      </c>
      <c r="AB17" s="21">
        <v>3</v>
      </c>
      <c r="AC17" s="115">
        <f t="shared" si="8"/>
        <v>9</v>
      </c>
      <c r="AD17" s="4">
        <v>0</v>
      </c>
      <c r="AE17" s="4">
        <v>0</v>
      </c>
      <c r="AF17" s="116">
        <v>0</v>
      </c>
      <c r="AG17" s="21">
        <v>3</v>
      </c>
      <c r="AH17" s="4">
        <v>48503388.490000002</v>
      </c>
      <c r="AI17" s="4">
        <v>48527888.490000002</v>
      </c>
      <c r="AJ17" s="116">
        <f t="shared" si="9"/>
        <v>0.99949513566812109</v>
      </c>
      <c r="AK17" s="21">
        <v>3</v>
      </c>
      <c r="AL17" s="71">
        <f t="shared" si="10"/>
        <v>6</v>
      </c>
      <c r="AM17" s="4">
        <v>0</v>
      </c>
      <c r="AN17" s="4">
        <v>1103736.5899999999</v>
      </c>
      <c r="AO17" s="23">
        <f t="shared" si="11"/>
        <v>0</v>
      </c>
      <c r="AP17" s="21">
        <v>0</v>
      </c>
      <c r="AQ17" s="4">
        <v>0</v>
      </c>
      <c r="AR17" s="4">
        <v>1613028.44</v>
      </c>
      <c r="AS17" s="23">
        <f t="shared" si="12"/>
        <v>0</v>
      </c>
      <c r="AT17" s="21">
        <v>0</v>
      </c>
      <c r="AU17" s="74">
        <f t="shared" si="13"/>
        <v>0</v>
      </c>
      <c r="AV17" s="4">
        <v>4939833.7300000004</v>
      </c>
      <c r="AW17" s="4">
        <v>5984542.1299999999</v>
      </c>
      <c r="AX17" s="23">
        <f t="shared" si="14"/>
        <v>0.82543219225361197</v>
      </c>
      <c r="AY17" s="21">
        <v>2</v>
      </c>
      <c r="AZ17" s="4">
        <f t="shared" si="15"/>
        <v>4939833.7300000004</v>
      </c>
      <c r="BA17" s="4">
        <v>3703664.74</v>
      </c>
      <c r="BB17" s="23">
        <f t="shared" si="16"/>
        <v>0.74975493962627759</v>
      </c>
      <c r="BC17" s="21">
        <v>3</v>
      </c>
      <c r="BD17" s="72">
        <f t="shared" si="17"/>
        <v>5</v>
      </c>
      <c r="BE17" s="4">
        <v>0</v>
      </c>
      <c r="BF17" s="21">
        <v>3</v>
      </c>
      <c r="BG17" s="71">
        <f t="shared" si="18"/>
        <v>3</v>
      </c>
      <c r="BH17" s="4">
        <v>56</v>
      </c>
      <c r="BI17" s="4">
        <v>60</v>
      </c>
      <c r="BJ17" s="23">
        <f t="shared" si="19"/>
        <v>0.93333333333333335</v>
      </c>
      <c r="BK17" s="21">
        <v>3</v>
      </c>
      <c r="BL17" s="4">
        <v>14</v>
      </c>
      <c r="BM17" s="124">
        <v>15</v>
      </c>
      <c r="BN17" s="53">
        <f>BL17/BM17</f>
        <v>0.93333333333333335</v>
      </c>
      <c r="BO17" s="54">
        <v>3</v>
      </c>
      <c r="BP17" s="89">
        <f t="shared" si="21"/>
        <v>6</v>
      </c>
      <c r="BQ17" s="44">
        <f t="shared" si="22"/>
        <v>35</v>
      </c>
    </row>
    <row r="18" spans="1:69" ht="63.75" x14ac:dyDescent="0.2">
      <c r="A18" s="1">
        <v>15</v>
      </c>
      <c r="B18" s="2" t="s">
        <v>1513</v>
      </c>
      <c r="C18" s="3" t="s">
        <v>1514</v>
      </c>
      <c r="D18" s="4">
        <v>21069766.190000001</v>
      </c>
      <c r="E18" s="4">
        <v>21059115.949999999</v>
      </c>
      <c r="F18" s="118">
        <f t="shared" si="0"/>
        <v>0.99949452500307967</v>
      </c>
      <c r="G18" s="21">
        <v>3</v>
      </c>
      <c r="H18" s="4">
        <v>29549491.539999999</v>
      </c>
      <c r="I18" s="4">
        <v>29309890.969999999</v>
      </c>
      <c r="J18" s="114">
        <f t="shared" si="1"/>
        <v>0.99189155015829422</v>
      </c>
      <c r="K18" s="21">
        <v>3</v>
      </c>
      <c r="L18" s="120">
        <f t="shared" si="2"/>
        <v>6</v>
      </c>
      <c r="M18" s="4">
        <v>10</v>
      </c>
      <c r="N18" s="4">
        <v>98</v>
      </c>
      <c r="O18" s="116">
        <f t="shared" si="3"/>
        <v>0.10204081632653061</v>
      </c>
      <c r="P18" s="21">
        <v>1</v>
      </c>
      <c r="Q18" s="4">
        <v>37</v>
      </c>
      <c r="R18" s="4">
        <v>98</v>
      </c>
      <c r="S18" s="116">
        <f t="shared" si="4"/>
        <v>0.37755102040816324</v>
      </c>
      <c r="T18" s="21">
        <v>2</v>
      </c>
      <c r="U18" s="4">
        <v>208</v>
      </c>
      <c r="V18" s="4">
        <f t="shared" si="5"/>
        <v>88</v>
      </c>
      <c r="W18" s="117">
        <f t="shared" si="6"/>
        <v>2.3636363636363638</v>
      </c>
      <c r="X18" s="21">
        <v>2</v>
      </c>
      <c r="Y18" s="4">
        <v>23052123.100000001</v>
      </c>
      <c r="Z18" s="4">
        <v>20751604.57</v>
      </c>
      <c r="AA18" s="116">
        <f t="shared" si="7"/>
        <v>9.9796384047593473E-2</v>
      </c>
      <c r="AB18" s="21">
        <v>3</v>
      </c>
      <c r="AC18" s="121">
        <f t="shared" si="8"/>
        <v>8</v>
      </c>
      <c r="AD18" s="4">
        <v>9</v>
      </c>
      <c r="AE18" s="4">
        <v>0</v>
      </c>
      <c r="AF18" s="116">
        <f>AE18/AD18</f>
        <v>0</v>
      </c>
      <c r="AG18" s="21">
        <v>3</v>
      </c>
      <c r="AH18" s="4">
        <v>18996516.820000004</v>
      </c>
      <c r="AI18" s="4">
        <v>20751604.570000004</v>
      </c>
      <c r="AJ18" s="116">
        <f t="shared" si="9"/>
        <v>0.91542399798147278</v>
      </c>
      <c r="AK18" s="21">
        <v>3</v>
      </c>
      <c r="AL18" s="71">
        <f t="shared" si="10"/>
        <v>6</v>
      </c>
      <c r="AM18" s="4">
        <v>0</v>
      </c>
      <c r="AN18" s="4">
        <v>5503201.4100000011</v>
      </c>
      <c r="AO18" s="23">
        <f t="shared" si="11"/>
        <v>0</v>
      </c>
      <c r="AP18" s="21">
        <v>0</v>
      </c>
      <c r="AQ18" s="4">
        <v>0</v>
      </c>
      <c r="AR18" s="4">
        <v>1570912.9600000002</v>
      </c>
      <c r="AS18" s="23">
        <f t="shared" si="12"/>
        <v>0</v>
      </c>
      <c r="AT18" s="21">
        <v>0</v>
      </c>
      <c r="AU18" s="74">
        <f t="shared" si="13"/>
        <v>0</v>
      </c>
      <c r="AV18" s="4">
        <v>5347031.42</v>
      </c>
      <c r="AW18" s="4">
        <v>5662637.3499999996</v>
      </c>
      <c r="AX18" s="23">
        <f t="shared" si="14"/>
        <v>0.94426520532875025</v>
      </c>
      <c r="AY18" s="21">
        <v>3</v>
      </c>
      <c r="AZ18" s="4">
        <f t="shared" si="15"/>
        <v>5347031.42</v>
      </c>
      <c r="BA18" s="4">
        <v>4508539.91</v>
      </c>
      <c r="BB18" s="23">
        <f t="shared" si="16"/>
        <v>0.84318560260115327</v>
      </c>
      <c r="BC18" s="21">
        <v>3</v>
      </c>
      <c r="BD18" s="71">
        <f t="shared" si="17"/>
        <v>6</v>
      </c>
      <c r="BE18" s="4">
        <v>0</v>
      </c>
      <c r="BF18" s="21">
        <v>3</v>
      </c>
      <c r="BG18" s="71">
        <f t="shared" si="18"/>
        <v>3</v>
      </c>
      <c r="BH18" s="4">
        <v>88</v>
      </c>
      <c r="BI18" s="4">
        <v>90</v>
      </c>
      <c r="BJ18" s="23">
        <f t="shared" si="19"/>
        <v>0.97777777777777775</v>
      </c>
      <c r="BK18" s="21">
        <v>3</v>
      </c>
      <c r="BL18" s="4">
        <v>14</v>
      </c>
      <c r="BM18" s="124">
        <v>15</v>
      </c>
      <c r="BN18" s="53">
        <f>BL18/BM18</f>
        <v>0.93333333333333335</v>
      </c>
      <c r="BO18" s="54">
        <v>3</v>
      </c>
      <c r="BP18" s="89">
        <f t="shared" si="21"/>
        <v>6</v>
      </c>
      <c r="BQ18" s="44">
        <f t="shared" si="22"/>
        <v>35</v>
      </c>
    </row>
    <row r="19" spans="1:69" ht="63.75" x14ac:dyDescent="0.2">
      <c r="A19" s="1">
        <v>16</v>
      </c>
      <c r="B19" s="2" t="s">
        <v>1521</v>
      </c>
      <c r="C19" s="3" t="s">
        <v>1522</v>
      </c>
      <c r="D19" s="4">
        <v>14683015.02</v>
      </c>
      <c r="E19" s="4">
        <v>13657783.1</v>
      </c>
      <c r="F19" s="118">
        <f t="shared" si="0"/>
        <v>0.93017565407353242</v>
      </c>
      <c r="G19" s="21">
        <v>3</v>
      </c>
      <c r="H19" s="4">
        <v>14683015.02</v>
      </c>
      <c r="I19" s="4">
        <v>13977039.140000001</v>
      </c>
      <c r="J19" s="114">
        <f t="shared" si="1"/>
        <v>0.95191887503769657</v>
      </c>
      <c r="K19" s="21">
        <v>3</v>
      </c>
      <c r="L19" s="120">
        <f t="shared" si="2"/>
        <v>6</v>
      </c>
      <c r="M19" s="4">
        <v>5</v>
      </c>
      <c r="N19" s="4">
        <v>54</v>
      </c>
      <c r="O19" s="116">
        <f t="shared" si="3"/>
        <v>9.2592592592592587E-2</v>
      </c>
      <c r="P19" s="21">
        <v>2</v>
      </c>
      <c r="Q19" s="4">
        <v>16</v>
      </c>
      <c r="R19" s="4">
        <v>54</v>
      </c>
      <c r="S19" s="116">
        <f t="shared" si="4"/>
        <v>0.29629629629629628</v>
      </c>
      <c r="T19" s="21">
        <v>2</v>
      </c>
      <c r="U19" s="4">
        <v>183</v>
      </c>
      <c r="V19" s="4">
        <f t="shared" si="5"/>
        <v>49</v>
      </c>
      <c r="W19" s="117">
        <f t="shared" si="6"/>
        <v>3.7346938775510203</v>
      </c>
      <c r="X19" s="21">
        <v>3</v>
      </c>
      <c r="Y19" s="4">
        <v>9075655.1099999994</v>
      </c>
      <c r="Z19" s="4">
        <v>7227627.9800000004</v>
      </c>
      <c r="AA19" s="116">
        <f t="shared" si="7"/>
        <v>0.20362465382402561</v>
      </c>
      <c r="AB19" s="21">
        <v>3</v>
      </c>
      <c r="AC19" s="115">
        <f t="shared" si="8"/>
        <v>10</v>
      </c>
      <c r="AD19" s="4">
        <v>6</v>
      </c>
      <c r="AE19" s="4">
        <v>0</v>
      </c>
      <c r="AF19" s="116">
        <f>AE19/AD19</f>
        <v>0</v>
      </c>
      <c r="AG19" s="21">
        <v>3</v>
      </c>
      <c r="AH19" s="4">
        <v>4915273.37</v>
      </c>
      <c r="AI19" s="4">
        <v>7227627.9800000004</v>
      </c>
      <c r="AJ19" s="116">
        <f t="shared" si="9"/>
        <v>0.68006728951757689</v>
      </c>
      <c r="AK19" s="21">
        <v>2</v>
      </c>
      <c r="AL19" s="72">
        <f t="shared" si="10"/>
        <v>5</v>
      </c>
      <c r="AM19" s="4">
        <v>0</v>
      </c>
      <c r="AN19" s="4">
        <v>272564.83</v>
      </c>
      <c r="AO19" s="23">
        <f t="shared" si="11"/>
        <v>0</v>
      </c>
      <c r="AP19" s="21">
        <v>0</v>
      </c>
      <c r="AQ19" s="4">
        <v>0</v>
      </c>
      <c r="AR19" s="4">
        <v>32372.260000000002</v>
      </c>
      <c r="AS19" s="23">
        <f t="shared" si="12"/>
        <v>0</v>
      </c>
      <c r="AT19" s="21">
        <v>0</v>
      </c>
      <c r="AU19" s="74">
        <f t="shared" si="13"/>
        <v>0</v>
      </c>
      <c r="AV19" s="4">
        <v>2241943.4300000002</v>
      </c>
      <c r="AW19" s="4">
        <v>2000000</v>
      </c>
      <c r="AX19" s="23">
        <f t="shared" si="14"/>
        <v>1.120971715</v>
      </c>
      <c r="AY19" s="21">
        <v>3</v>
      </c>
      <c r="AZ19" s="4">
        <f t="shared" si="15"/>
        <v>2241943.4300000002</v>
      </c>
      <c r="BA19" s="4">
        <v>1546579.43</v>
      </c>
      <c r="BB19" s="23">
        <f t="shared" si="16"/>
        <v>0.68983873959745712</v>
      </c>
      <c r="BC19" s="21">
        <v>2</v>
      </c>
      <c r="BD19" s="72">
        <f t="shared" si="17"/>
        <v>5</v>
      </c>
      <c r="BE19" s="4">
        <v>0</v>
      </c>
      <c r="BF19" s="21">
        <v>3</v>
      </c>
      <c r="BG19" s="71">
        <f t="shared" si="18"/>
        <v>3</v>
      </c>
      <c r="BH19" s="4">
        <v>49</v>
      </c>
      <c r="BI19" s="4">
        <v>51</v>
      </c>
      <c r="BJ19" s="23">
        <f t="shared" si="19"/>
        <v>0.96078431372549022</v>
      </c>
      <c r="BK19" s="21">
        <v>3</v>
      </c>
      <c r="BL19" s="4">
        <v>42</v>
      </c>
      <c r="BM19" s="124">
        <v>45</v>
      </c>
      <c r="BN19" s="53">
        <f>BL19/BM19</f>
        <v>0.93333333333333335</v>
      </c>
      <c r="BO19" s="54">
        <v>3</v>
      </c>
      <c r="BP19" s="89">
        <f t="shared" si="21"/>
        <v>6</v>
      </c>
      <c r="BQ19" s="44">
        <f t="shared" si="22"/>
        <v>35</v>
      </c>
    </row>
    <row r="20" spans="1:69" ht="76.5" x14ac:dyDescent="0.2">
      <c r="A20" s="1">
        <v>17</v>
      </c>
      <c r="B20" s="2" t="s">
        <v>37</v>
      </c>
      <c r="C20" s="3" t="s">
        <v>38</v>
      </c>
      <c r="D20" s="4">
        <v>24641136.899999999</v>
      </c>
      <c r="E20" s="4">
        <v>24641136.899999999</v>
      </c>
      <c r="F20" s="118">
        <f t="shared" si="0"/>
        <v>1</v>
      </c>
      <c r="G20" s="21">
        <v>3</v>
      </c>
      <c r="H20" s="4">
        <v>24641136.899999999</v>
      </c>
      <c r="I20" s="4">
        <v>22445168.199999999</v>
      </c>
      <c r="J20" s="114">
        <f t="shared" si="1"/>
        <v>0.91088200561070709</v>
      </c>
      <c r="K20" s="21">
        <v>3</v>
      </c>
      <c r="L20" s="120">
        <f t="shared" si="2"/>
        <v>6</v>
      </c>
      <c r="M20" s="4">
        <v>0</v>
      </c>
      <c r="N20" s="4">
        <v>2</v>
      </c>
      <c r="O20" s="116">
        <f t="shared" si="3"/>
        <v>0</v>
      </c>
      <c r="P20" s="21">
        <v>3</v>
      </c>
      <c r="Q20" s="4">
        <v>0</v>
      </c>
      <c r="R20" s="4">
        <v>2</v>
      </c>
      <c r="S20" s="116">
        <f t="shared" si="4"/>
        <v>0</v>
      </c>
      <c r="T20" s="21">
        <v>3</v>
      </c>
      <c r="U20" s="4">
        <v>7</v>
      </c>
      <c r="V20" s="4">
        <f t="shared" si="5"/>
        <v>2</v>
      </c>
      <c r="W20" s="117">
        <f t="shared" si="6"/>
        <v>3.5</v>
      </c>
      <c r="X20" s="21">
        <v>3</v>
      </c>
      <c r="Y20" s="4">
        <v>1809430</v>
      </c>
      <c r="Z20" s="4">
        <v>1566846.25</v>
      </c>
      <c r="AA20" s="116">
        <f t="shared" si="7"/>
        <v>0.13406639107343196</v>
      </c>
      <c r="AB20" s="21">
        <v>3</v>
      </c>
      <c r="AC20" s="120">
        <f t="shared" si="8"/>
        <v>12</v>
      </c>
      <c r="AD20" s="4">
        <v>0</v>
      </c>
      <c r="AE20" s="4">
        <v>0</v>
      </c>
      <c r="AF20" s="116">
        <v>0</v>
      </c>
      <c r="AG20" s="21">
        <v>3</v>
      </c>
      <c r="AH20" s="4">
        <v>1566846.25</v>
      </c>
      <c r="AI20" s="4">
        <v>1566846.25</v>
      </c>
      <c r="AJ20" s="116">
        <f t="shared" si="9"/>
        <v>1</v>
      </c>
      <c r="AK20" s="21">
        <v>3</v>
      </c>
      <c r="AL20" s="71">
        <f t="shared" si="10"/>
        <v>6</v>
      </c>
      <c r="AM20" s="4">
        <v>0</v>
      </c>
      <c r="AN20" s="4">
        <v>2223452.3500000006</v>
      </c>
      <c r="AO20" s="23">
        <f t="shared" si="11"/>
        <v>0</v>
      </c>
      <c r="AP20" s="21">
        <v>0</v>
      </c>
      <c r="AQ20" s="4">
        <v>0</v>
      </c>
      <c r="AR20" s="4">
        <v>1866266.0099999998</v>
      </c>
      <c r="AS20" s="23">
        <f t="shared" si="12"/>
        <v>0</v>
      </c>
      <c r="AT20" s="21">
        <v>0</v>
      </c>
      <c r="AU20" s="74">
        <f t="shared" si="13"/>
        <v>0</v>
      </c>
      <c r="AV20" s="4">
        <v>10248808.24</v>
      </c>
      <c r="AW20" s="4">
        <v>12192562.689999999</v>
      </c>
      <c r="AX20" s="23">
        <f t="shared" si="14"/>
        <v>0.84057867903404648</v>
      </c>
      <c r="AY20" s="21">
        <v>2</v>
      </c>
      <c r="AZ20" s="4">
        <f t="shared" si="15"/>
        <v>10248808.24</v>
      </c>
      <c r="BA20" s="4">
        <v>5258201.08</v>
      </c>
      <c r="BB20" s="23">
        <f t="shared" si="16"/>
        <v>0.51305487983254527</v>
      </c>
      <c r="BC20" s="21">
        <v>2</v>
      </c>
      <c r="BD20" s="73">
        <f t="shared" si="17"/>
        <v>4</v>
      </c>
      <c r="BE20" s="4">
        <v>0</v>
      </c>
      <c r="BF20" s="21">
        <v>3</v>
      </c>
      <c r="BG20" s="71">
        <f t="shared" si="18"/>
        <v>3</v>
      </c>
      <c r="BH20" s="4">
        <v>2</v>
      </c>
      <c r="BI20" s="4">
        <v>2</v>
      </c>
      <c r="BJ20" s="23">
        <f t="shared" si="19"/>
        <v>1</v>
      </c>
      <c r="BK20" s="21">
        <v>3</v>
      </c>
      <c r="BL20" s="4">
        <v>0</v>
      </c>
      <c r="BM20" s="124">
        <v>0</v>
      </c>
      <c r="BN20" s="53">
        <v>0</v>
      </c>
      <c r="BO20" s="54">
        <v>0</v>
      </c>
      <c r="BP20" s="90">
        <f t="shared" si="21"/>
        <v>3</v>
      </c>
      <c r="BQ20" s="44">
        <f t="shared" si="22"/>
        <v>34</v>
      </c>
    </row>
    <row r="21" spans="1:69" ht="63.75" x14ac:dyDescent="0.2">
      <c r="A21" s="1">
        <v>18</v>
      </c>
      <c r="B21" s="2" t="s">
        <v>63</v>
      </c>
      <c r="C21" s="3" t="s">
        <v>64</v>
      </c>
      <c r="D21" s="4">
        <v>27267905.739999998</v>
      </c>
      <c r="E21" s="4">
        <v>21857776.100000001</v>
      </c>
      <c r="F21" s="118">
        <f t="shared" si="0"/>
        <v>0.80159350367477111</v>
      </c>
      <c r="G21" s="21">
        <v>2</v>
      </c>
      <c r="H21" s="4">
        <v>41478864.030000001</v>
      </c>
      <c r="I21" s="4">
        <v>34643692.149999999</v>
      </c>
      <c r="J21" s="114">
        <f t="shared" si="1"/>
        <v>0.83521313710384171</v>
      </c>
      <c r="K21" s="21">
        <v>2</v>
      </c>
      <c r="L21" s="121">
        <f t="shared" si="2"/>
        <v>4</v>
      </c>
      <c r="M21" s="4">
        <v>4</v>
      </c>
      <c r="N21" s="4">
        <v>122</v>
      </c>
      <c r="O21" s="116">
        <f t="shared" si="3"/>
        <v>3.2786885245901641E-2</v>
      </c>
      <c r="P21" s="21">
        <v>3</v>
      </c>
      <c r="Q21" s="4">
        <v>45</v>
      </c>
      <c r="R21" s="4">
        <v>122</v>
      </c>
      <c r="S21" s="116">
        <f t="shared" si="4"/>
        <v>0.36885245901639346</v>
      </c>
      <c r="T21" s="21">
        <v>2</v>
      </c>
      <c r="U21" s="4">
        <v>388</v>
      </c>
      <c r="V21" s="4">
        <f t="shared" si="5"/>
        <v>118</v>
      </c>
      <c r="W21" s="117">
        <f t="shared" si="6"/>
        <v>3.2881355932203391</v>
      </c>
      <c r="X21" s="21">
        <v>3</v>
      </c>
      <c r="Y21" s="4">
        <v>26662476.59</v>
      </c>
      <c r="Z21" s="4">
        <v>23917766.82</v>
      </c>
      <c r="AA21" s="116">
        <f t="shared" si="7"/>
        <v>0.10294279155708391</v>
      </c>
      <c r="AB21" s="21">
        <v>3</v>
      </c>
      <c r="AC21" s="115">
        <f t="shared" si="8"/>
        <v>11</v>
      </c>
      <c r="AD21" s="4">
        <v>18</v>
      </c>
      <c r="AE21" s="4">
        <v>1</v>
      </c>
      <c r="AF21" s="116">
        <f>AE21/AD21</f>
        <v>5.5555555555555552E-2</v>
      </c>
      <c r="AG21" s="21">
        <v>3</v>
      </c>
      <c r="AH21" s="4">
        <v>20096021.509999998</v>
      </c>
      <c r="AI21" s="4">
        <v>23917766.819999997</v>
      </c>
      <c r="AJ21" s="116">
        <f t="shared" si="9"/>
        <v>0.84021312111780178</v>
      </c>
      <c r="AK21" s="21">
        <v>3</v>
      </c>
      <c r="AL21" s="71">
        <f t="shared" si="10"/>
        <v>6</v>
      </c>
      <c r="AM21" s="4">
        <v>0</v>
      </c>
      <c r="AN21" s="4">
        <v>571490.82999999996</v>
      </c>
      <c r="AO21" s="23">
        <f t="shared" si="11"/>
        <v>0</v>
      </c>
      <c r="AP21" s="21">
        <v>0</v>
      </c>
      <c r="AQ21" s="4">
        <v>0</v>
      </c>
      <c r="AR21" s="4">
        <v>562497.93999999994</v>
      </c>
      <c r="AS21" s="23">
        <f t="shared" si="12"/>
        <v>0</v>
      </c>
      <c r="AT21" s="21">
        <v>0</v>
      </c>
      <c r="AU21" s="74">
        <f t="shared" si="13"/>
        <v>0</v>
      </c>
      <c r="AV21" s="4">
        <v>2788051.98</v>
      </c>
      <c r="AW21" s="4">
        <v>3000000</v>
      </c>
      <c r="AX21" s="23">
        <f t="shared" si="14"/>
        <v>0.92935066</v>
      </c>
      <c r="AY21" s="21">
        <v>3</v>
      </c>
      <c r="AZ21" s="4">
        <f t="shared" si="15"/>
        <v>2788051.98</v>
      </c>
      <c r="BA21" s="4">
        <v>1585382.09</v>
      </c>
      <c r="BB21" s="23">
        <f t="shared" si="16"/>
        <v>0.56863433729811597</v>
      </c>
      <c r="BC21" s="21">
        <v>2</v>
      </c>
      <c r="BD21" s="72">
        <f t="shared" si="17"/>
        <v>5</v>
      </c>
      <c r="BE21" s="4">
        <v>0</v>
      </c>
      <c r="BF21" s="21">
        <v>3</v>
      </c>
      <c r="BG21" s="71">
        <f t="shared" si="18"/>
        <v>3</v>
      </c>
      <c r="BH21" s="4">
        <v>104</v>
      </c>
      <c r="BI21" s="4">
        <v>111</v>
      </c>
      <c r="BJ21" s="23">
        <f t="shared" si="19"/>
        <v>0.93693693693693691</v>
      </c>
      <c r="BK21" s="21">
        <v>3</v>
      </c>
      <c r="BL21" s="4">
        <v>12</v>
      </c>
      <c r="BM21" s="124">
        <v>15</v>
      </c>
      <c r="BN21" s="53">
        <f t="shared" ref="BN21:BN25" si="24">BL21/BM21</f>
        <v>0.8</v>
      </c>
      <c r="BO21" s="54">
        <v>2</v>
      </c>
      <c r="BP21" s="85">
        <f t="shared" si="21"/>
        <v>5</v>
      </c>
      <c r="BQ21" s="44">
        <f t="shared" si="22"/>
        <v>34</v>
      </c>
    </row>
    <row r="22" spans="1:69" ht="38.25" x14ac:dyDescent="0.2">
      <c r="A22" s="1">
        <v>19</v>
      </c>
      <c r="B22" s="2" t="s">
        <v>156</v>
      </c>
      <c r="C22" s="3" t="s">
        <v>157</v>
      </c>
      <c r="D22" s="4">
        <v>23883448.41</v>
      </c>
      <c r="E22" s="4">
        <v>23480348.329999998</v>
      </c>
      <c r="F22" s="118">
        <f t="shared" si="0"/>
        <v>0.98312219939599577</v>
      </c>
      <c r="G22" s="21">
        <v>3</v>
      </c>
      <c r="H22" s="4">
        <v>24786224.300000001</v>
      </c>
      <c r="I22" s="4">
        <v>21444747.82</v>
      </c>
      <c r="J22" s="114">
        <f t="shared" si="1"/>
        <v>0.86518816098989304</v>
      </c>
      <c r="K22" s="21">
        <v>2</v>
      </c>
      <c r="L22" s="115">
        <f t="shared" si="2"/>
        <v>5</v>
      </c>
      <c r="M22" s="4">
        <v>0</v>
      </c>
      <c r="N22" s="4">
        <v>5</v>
      </c>
      <c r="O22" s="116">
        <f t="shared" si="3"/>
        <v>0</v>
      </c>
      <c r="P22" s="21">
        <v>3</v>
      </c>
      <c r="Q22" s="4">
        <v>0</v>
      </c>
      <c r="R22" s="4">
        <v>5</v>
      </c>
      <c r="S22" s="116">
        <f t="shared" si="4"/>
        <v>0</v>
      </c>
      <c r="T22" s="21">
        <v>3</v>
      </c>
      <c r="U22" s="4">
        <v>63</v>
      </c>
      <c r="V22" s="4">
        <f t="shared" si="5"/>
        <v>5</v>
      </c>
      <c r="W22" s="117">
        <f t="shared" si="6"/>
        <v>12.6</v>
      </c>
      <c r="X22" s="21">
        <v>3</v>
      </c>
      <c r="Y22" s="4">
        <v>5880500</v>
      </c>
      <c r="Z22" s="4">
        <v>5730477.9000000004</v>
      </c>
      <c r="AA22" s="116">
        <f t="shared" si="7"/>
        <v>2.5511793214862619E-2</v>
      </c>
      <c r="AB22" s="21">
        <v>1</v>
      </c>
      <c r="AC22" s="115">
        <f t="shared" si="8"/>
        <v>10</v>
      </c>
      <c r="AD22" s="4">
        <v>0</v>
      </c>
      <c r="AE22" s="4">
        <v>0</v>
      </c>
      <c r="AF22" s="116">
        <v>0</v>
      </c>
      <c r="AG22" s="21">
        <v>3</v>
      </c>
      <c r="AH22" s="4">
        <v>5730477.9000000004</v>
      </c>
      <c r="AI22" s="4">
        <v>5730477.9000000004</v>
      </c>
      <c r="AJ22" s="116">
        <f t="shared" si="9"/>
        <v>1</v>
      </c>
      <c r="AK22" s="21">
        <v>3</v>
      </c>
      <c r="AL22" s="71">
        <f t="shared" si="10"/>
        <v>6</v>
      </c>
      <c r="AM22" s="4">
        <v>0</v>
      </c>
      <c r="AN22" s="4">
        <v>1093401.7799999998</v>
      </c>
      <c r="AO22" s="23">
        <f t="shared" si="11"/>
        <v>0</v>
      </c>
      <c r="AP22" s="21">
        <v>0</v>
      </c>
      <c r="AQ22" s="4">
        <v>0</v>
      </c>
      <c r="AR22" s="4">
        <v>425021.8</v>
      </c>
      <c r="AS22" s="23">
        <f t="shared" si="12"/>
        <v>0</v>
      </c>
      <c r="AT22" s="21">
        <v>0</v>
      </c>
      <c r="AU22" s="74">
        <f t="shared" si="13"/>
        <v>0</v>
      </c>
      <c r="AV22" s="4">
        <v>8551813.3000000007</v>
      </c>
      <c r="AW22" s="4">
        <v>10792539.609999999</v>
      </c>
      <c r="AX22" s="23">
        <f t="shared" si="14"/>
        <v>0.79238192390567486</v>
      </c>
      <c r="AY22" s="21">
        <v>2</v>
      </c>
      <c r="AZ22" s="4">
        <f t="shared" si="15"/>
        <v>8551813.3000000007</v>
      </c>
      <c r="BA22" s="4">
        <v>5432861.5</v>
      </c>
      <c r="BB22" s="23">
        <f t="shared" si="16"/>
        <v>0.63528766466405429</v>
      </c>
      <c r="BC22" s="21">
        <v>2</v>
      </c>
      <c r="BD22" s="73">
        <f t="shared" si="17"/>
        <v>4</v>
      </c>
      <c r="BE22" s="4">
        <v>0</v>
      </c>
      <c r="BF22" s="21">
        <v>3</v>
      </c>
      <c r="BG22" s="71">
        <f t="shared" si="18"/>
        <v>3</v>
      </c>
      <c r="BH22" s="4">
        <v>5</v>
      </c>
      <c r="BI22" s="4">
        <v>5</v>
      </c>
      <c r="BJ22" s="23">
        <f t="shared" si="19"/>
        <v>1</v>
      </c>
      <c r="BK22" s="21">
        <v>3</v>
      </c>
      <c r="BL22" s="4">
        <v>14</v>
      </c>
      <c r="BM22" s="124">
        <v>15</v>
      </c>
      <c r="BN22" s="53">
        <f t="shared" si="24"/>
        <v>0.93333333333333335</v>
      </c>
      <c r="BO22" s="54">
        <v>3</v>
      </c>
      <c r="BP22" s="89">
        <f t="shared" si="21"/>
        <v>6</v>
      </c>
      <c r="BQ22" s="44">
        <f t="shared" si="22"/>
        <v>34</v>
      </c>
    </row>
    <row r="23" spans="1:69" ht="63.75" x14ac:dyDescent="0.2">
      <c r="A23" s="1">
        <v>20</v>
      </c>
      <c r="B23" s="2" t="s">
        <v>289</v>
      </c>
      <c r="C23" s="3" t="s">
        <v>290</v>
      </c>
      <c r="D23" s="4">
        <v>18278406.760000002</v>
      </c>
      <c r="E23" s="4">
        <v>17529528.780000001</v>
      </c>
      <c r="F23" s="118">
        <f t="shared" si="0"/>
        <v>0.95902936236002656</v>
      </c>
      <c r="G23" s="21">
        <v>3</v>
      </c>
      <c r="H23" s="4">
        <v>25853279.800000001</v>
      </c>
      <c r="I23" s="4">
        <v>24334496.359999999</v>
      </c>
      <c r="J23" s="114">
        <f t="shared" si="1"/>
        <v>0.94125374220411284</v>
      </c>
      <c r="K23" s="21">
        <v>3</v>
      </c>
      <c r="L23" s="120">
        <f t="shared" si="2"/>
        <v>6</v>
      </c>
      <c r="M23" s="4">
        <v>3</v>
      </c>
      <c r="N23" s="4">
        <v>46</v>
      </c>
      <c r="O23" s="116">
        <f t="shared" si="3"/>
        <v>6.5217391304347824E-2</v>
      </c>
      <c r="P23" s="21">
        <v>2</v>
      </c>
      <c r="Q23" s="4">
        <v>12</v>
      </c>
      <c r="R23" s="4">
        <v>46</v>
      </c>
      <c r="S23" s="116">
        <f t="shared" si="4"/>
        <v>0.2608695652173913</v>
      </c>
      <c r="T23" s="21">
        <v>2</v>
      </c>
      <c r="U23" s="4">
        <v>139</v>
      </c>
      <c r="V23" s="4">
        <f t="shared" si="5"/>
        <v>43</v>
      </c>
      <c r="W23" s="117">
        <f t="shared" si="6"/>
        <v>3.2325581395348837</v>
      </c>
      <c r="X23" s="21">
        <v>3</v>
      </c>
      <c r="Y23" s="4">
        <v>12007897.289999999</v>
      </c>
      <c r="Z23" s="4">
        <v>11357609.57</v>
      </c>
      <c r="AA23" s="116">
        <f t="shared" si="7"/>
        <v>5.4155003519354622E-2</v>
      </c>
      <c r="AB23" s="21">
        <v>3</v>
      </c>
      <c r="AC23" s="115">
        <f t="shared" si="8"/>
        <v>10</v>
      </c>
      <c r="AD23" s="4">
        <v>3</v>
      </c>
      <c r="AE23" s="4">
        <v>0</v>
      </c>
      <c r="AF23" s="116">
        <f>AE23/AD23</f>
        <v>0</v>
      </c>
      <c r="AG23" s="21">
        <v>3</v>
      </c>
      <c r="AH23" s="4">
        <v>9837855.0300000012</v>
      </c>
      <c r="AI23" s="4">
        <v>11357609.57</v>
      </c>
      <c r="AJ23" s="116">
        <f t="shared" si="9"/>
        <v>0.86619063363348214</v>
      </c>
      <c r="AK23" s="21">
        <v>3</v>
      </c>
      <c r="AL23" s="71">
        <f t="shared" si="10"/>
        <v>6</v>
      </c>
      <c r="AM23" s="4">
        <v>0</v>
      </c>
      <c r="AN23" s="4">
        <v>306553.42</v>
      </c>
      <c r="AO23" s="23">
        <f t="shared" si="11"/>
        <v>0</v>
      </c>
      <c r="AP23" s="21">
        <v>0</v>
      </c>
      <c r="AQ23" s="4">
        <v>0</v>
      </c>
      <c r="AR23" s="4">
        <v>97490.04</v>
      </c>
      <c r="AS23" s="23">
        <f t="shared" si="12"/>
        <v>0</v>
      </c>
      <c r="AT23" s="21">
        <v>0</v>
      </c>
      <c r="AU23" s="74">
        <f t="shared" si="13"/>
        <v>0</v>
      </c>
      <c r="AV23" s="4">
        <v>2247410.4500000002</v>
      </c>
      <c r="AW23" s="4">
        <v>2300000</v>
      </c>
      <c r="AX23" s="23">
        <f t="shared" si="14"/>
        <v>0.97713497826086959</v>
      </c>
      <c r="AY23" s="21">
        <v>3</v>
      </c>
      <c r="AZ23" s="4">
        <f t="shared" si="15"/>
        <v>2247410.4500000002</v>
      </c>
      <c r="BA23" s="4">
        <v>500164.14</v>
      </c>
      <c r="BB23" s="23">
        <f t="shared" si="16"/>
        <v>0.22255131010893003</v>
      </c>
      <c r="BC23" s="21">
        <v>0</v>
      </c>
      <c r="BD23" s="73">
        <f t="shared" si="17"/>
        <v>3</v>
      </c>
      <c r="BE23" s="4">
        <v>0</v>
      </c>
      <c r="BF23" s="21">
        <v>3</v>
      </c>
      <c r="BG23" s="71">
        <f t="shared" si="18"/>
        <v>3</v>
      </c>
      <c r="BH23" s="4">
        <v>42</v>
      </c>
      <c r="BI23" s="4">
        <v>46</v>
      </c>
      <c r="BJ23" s="23">
        <f t="shared" si="19"/>
        <v>0.91304347826086951</v>
      </c>
      <c r="BK23" s="21">
        <v>3</v>
      </c>
      <c r="BL23" s="4">
        <v>14</v>
      </c>
      <c r="BM23" s="124">
        <v>15</v>
      </c>
      <c r="BN23" s="53">
        <f t="shared" si="24"/>
        <v>0.93333333333333335</v>
      </c>
      <c r="BO23" s="54">
        <v>3</v>
      </c>
      <c r="BP23" s="89">
        <f t="shared" si="21"/>
        <v>6</v>
      </c>
      <c r="BQ23" s="44">
        <f t="shared" si="22"/>
        <v>34</v>
      </c>
    </row>
    <row r="24" spans="1:69" ht="51" x14ac:dyDescent="0.2">
      <c r="A24" s="1">
        <v>21</v>
      </c>
      <c r="B24" s="2" t="s">
        <v>329</v>
      </c>
      <c r="C24" s="3" t="s">
        <v>330</v>
      </c>
      <c r="D24" s="4">
        <v>60051491.75</v>
      </c>
      <c r="E24" s="4">
        <v>59022019.109999999</v>
      </c>
      <c r="F24" s="118">
        <f t="shared" si="0"/>
        <v>0.98285683485956032</v>
      </c>
      <c r="G24" s="21">
        <v>3</v>
      </c>
      <c r="H24" s="4">
        <v>65401250</v>
      </c>
      <c r="I24" s="4">
        <v>63546397.740000002</v>
      </c>
      <c r="J24" s="114">
        <f t="shared" si="1"/>
        <v>0.97163888671852605</v>
      </c>
      <c r="K24" s="21">
        <v>3</v>
      </c>
      <c r="L24" s="120">
        <f t="shared" si="2"/>
        <v>6</v>
      </c>
      <c r="M24" s="4">
        <v>4</v>
      </c>
      <c r="N24" s="4">
        <v>87</v>
      </c>
      <c r="O24" s="116">
        <f t="shared" si="3"/>
        <v>4.5977011494252873E-2</v>
      </c>
      <c r="P24" s="21">
        <v>3</v>
      </c>
      <c r="Q24" s="4">
        <v>29</v>
      </c>
      <c r="R24" s="4">
        <v>87</v>
      </c>
      <c r="S24" s="116">
        <f t="shared" si="4"/>
        <v>0.33333333333333331</v>
      </c>
      <c r="T24" s="21">
        <v>2</v>
      </c>
      <c r="U24" s="4">
        <v>228</v>
      </c>
      <c r="V24" s="4">
        <f t="shared" si="5"/>
        <v>83</v>
      </c>
      <c r="W24" s="117">
        <f t="shared" si="6"/>
        <v>2.7469879518072289</v>
      </c>
      <c r="X24" s="21">
        <v>2</v>
      </c>
      <c r="Y24" s="4">
        <v>62850416.850000001</v>
      </c>
      <c r="Z24" s="4">
        <v>59511708.439999998</v>
      </c>
      <c r="AA24" s="116">
        <f t="shared" si="7"/>
        <v>5.3121499861619514E-2</v>
      </c>
      <c r="AB24" s="21">
        <v>3</v>
      </c>
      <c r="AC24" s="115">
        <f t="shared" si="8"/>
        <v>10</v>
      </c>
      <c r="AD24" s="4">
        <v>6</v>
      </c>
      <c r="AE24" s="4">
        <v>2</v>
      </c>
      <c r="AF24" s="116">
        <f>AE24/AD24</f>
        <v>0.33333333333333331</v>
      </c>
      <c r="AG24" s="21">
        <v>0</v>
      </c>
      <c r="AH24" s="4">
        <v>50266574.280000001</v>
      </c>
      <c r="AI24" s="4">
        <v>59511708.439999998</v>
      </c>
      <c r="AJ24" s="116">
        <f t="shared" si="9"/>
        <v>0.84465016376868118</v>
      </c>
      <c r="AK24" s="21">
        <v>3</v>
      </c>
      <c r="AL24" s="73">
        <f t="shared" si="10"/>
        <v>3</v>
      </c>
      <c r="AM24" s="4">
        <v>0</v>
      </c>
      <c r="AN24" s="4">
        <v>358494.19</v>
      </c>
      <c r="AO24" s="23">
        <f t="shared" si="11"/>
        <v>0</v>
      </c>
      <c r="AP24" s="21">
        <v>0</v>
      </c>
      <c r="AQ24" s="4">
        <v>0</v>
      </c>
      <c r="AR24" s="4">
        <v>420705.14</v>
      </c>
      <c r="AS24" s="23">
        <f t="shared" si="12"/>
        <v>0</v>
      </c>
      <c r="AT24" s="21">
        <v>0</v>
      </c>
      <c r="AU24" s="74">
        <f t="shared" si="13"/>
        <v>0</v>
      </c>
      <c r="AV24" s="4">
        <v>1713795.31</v>
      </c>
      <c r="AW24" s="4">
        <v>1750273.73</v>
      </c>
      <c r="AX24" s="23">
        <f t="shared" si="14"/>
        <v>0.97915844854735956</v>
      </c>
      <c r="AY24" s="21">
        <v>3</v>
      </c>
      <c r="AZ24" s="4">
        <f t="shared" si="15"/>
        <v>1713795.31</v>
      </c>
      <c r="BA24" s="4">
        <v>1279774.6000000001</v>
      </c>
      <c r="BB24" s="23">
        <f t="shared" si="16"/>
        <v>0.74674880514172959</v>
      </c>
      <c r="BC24" s="21">
        <v>3</v>
      </c>
      <c r="BD24" s="71">
        <f t="shared" si="17"/>
        <v>6</v>
      </c>
      <c r="BE24" s="4">
        <v>0</v>
      </c>
      <c r="BF24" s="21">
        <v>3</v>
      </c>
      <c r="BG24" s="71">
        <f t="shared" si="18"/>
        <v>3</v>
      </c>
      <c r="BH24" s="4">
        <v>57</v>
      </c>
      <c r="BI24" s="4">
        <v>59</v>
      </c>
      <c r="BJ24" s="23">
        <f t="shared" si="19"/>
        <v>0.96610169491525422</v>
      </c>
      <c r="BK24" s="21">
        <v>3</v>
      </c>
      <c r="BL24" s="4">
        <v>14</v>
      </c>
      <c r="BM24" s="124">
        <v>15</v>
      </c>
      <c r="BN24" s="53">
        <f t="shared" si="24"/>
        <v>0.93333333333333335</v>
      </c>
      <c r="BO24" s="54">
        <v>3</v>
      </c>
      <c r="BP24" s="89">
        <f t="shared" si="21"/>
        <v>6</v>
      </c>
      <c r="BQ24" s="44">
        <f t="shared" si="22"/>
        <v>34</v>
      </c>
    </row>
    <row r="25" spans="1:69" ht="63.75" x14ac:dyDescent="0.2">
      <c r="A25" s="1">
        <v>22</v>
      </c>
      <c r="B25" s="2" t="s">
        <v>465</v>
      </c>
      <c r="C25" s="3" t="s">
        <v>466</v>
      </c>
      <c r="D25" s="4">
        <v>10005533.380000001</v>
      </c>
      <c r="E25" s="4">
        <v>10005533.380000001</v>
      </c>
      <c r="F25" s="118">
        <f t="shared" si="0"/>
        <v>1</v>
      </c>
      <c r="G25" s="21">
        <v>3</v>
      </c>
      <c r="H25" s="4">
        <v>10005533.380000001</v>
      </c>
      <c r="I25" s="4">
        <v>9108332.5</v>
      </c>
      <c r="J25" s="114">
        <f t="shared" si="1"/>
        <v>0.91032953007848538</v>
      </c>
      <c r="K25" s="21">
        <v>3</v>
      </c>
      <c r="L25" s="120">
        <f t="shared" si="2"/>
        <v>6</v>
      </c>
      <c r="M25" s="4">
        <v>1</v>
      </c>
      <c r="N25" s="4">
        <v>23</v>
      </c>
      <c r="O25" s="116">
        <f t="shared" si="3"/>
        <v>4.3478260869565216E-2</v>
      </c>
      <c r="P25" s="21">
        <v>3</v>
      </c>
      <c r="Q25" s="4">
        <v>6</v>
      </c>
      <c r="R25" s="4">
        <v>23</v>
      </c>
      <c r="S25" s="116">
        <f t="shared" si="4"/>
        <v>0.2608695652173913</v>
      </c>
      <c r="T25" s="21">
        <v>2</v>
      </c>
      <c r="U25" s="4">
        <v>49</v>
      </c>
      <c r="V25" s="4">
        <f t="shared" si="5"/>
        <v>22</v>
      </c>
      <c r="W25" s="117">
        <f t="shared" si="6"/>
        <v>2.2272727272727271</v>
      </c>
      <c r="X25" s="21">
        <v>2</v>
      </c>
      <c r="Y25" s="4">
        <v>3335559.88</v>
      </c>
      <c r="Z25" s="4">
        <v>3160207.44</v>
      </c>
      <c r="AA25" s="116">
        <f t="shared" si="7"/>
        <v>5.2570616720572845E-2</v>
      </c>
      <c r="AB25" s="21">
        <v>3</v>
      </c>
      <c r="AC25" s="115">
        <f t="shared" si="8"/>
        <v>10</v>
      </c>
      <c r="AD25" s="4">
        <v>0</v>
      </c>
      <c r="AE25" s="4">
        <v>0</v>
      </c>
      <c r="AF25" s="116">
        <v>0</v>
      </c>
      <c r="AG25" s="21">
        <v>3</v>
      </c>
      <c r="AH25" s="4">
        <v>3160207.4400000004</v>
      </c>
      <c r="AI25" s="4">
        <v>3160207.4400000004</v>
      </c>
      <c r="AJ25" s="116">
        <f t="shared" si="9"/>
        <v>1</v>
      </c>
      <c r="AK25" s="21">
        <v>3</v>
      </c>
      <c r="AL25" s="71">
        <f t="shared" si="10"/>
        <v>6</v>
      </c>
      <c r="AM25" s="4">
        <v>0</v>
      </c>
      <c r="AN25" s="4">
        <v>4137225.5299999984</v>
      </c>
      <c r="AO25" s="23">
        <f t="shared" si="11"/>
        <v>0</v>
      </c>
      <c r="AP25" s="21">
        <v>0</v>
      </c>
      <c r="AQ25" s="4">
        <v>0</v>
      </c>
      <c r="AR25" s="4">
        <v>1978524.07</v>
      </c>
      <c r="AS25" s="23">
        <f t="shared" si="12"/>
        <v>0</v>
      </c>
      <c r="AT25" s="21">
        <v>0</v>
      </c>
      <c r="AU25" s="74">
        <f t="shared" si="13"/>
        <v>0</v>
      </c>
      <c r="AV25" s="4">
        <v>6405775.2699999996</v>
      </c>
      <c r="AW25" s="4">
        <v>6405775.2699999996</v>
      </c>
      <c r="AX25" s="23">
        <f t="shared" si="14"/>
        <v>1</v>
      </c>
      <c r="AY25" s="21">
        <v>3</v>
      </c>
      <c r="AZ25" s="4">
        <f t="shared" si="15"/>
        <v>6405775.2699999996</v>
      </c>
      <c r="BA25" s="4">
        <v>890701.19</v>
      </c>
      <c r="BB25" s="23">
        <f t="shared" si="16"/>
        <v>0.13904658725250596</v>
      </c>
      <c r="BC25" s="21">
        <v>0</v>
      </c>
      <c r="BD25" s="73">
        <f t="shared" si="17"/>
        <v>3</v>
      </c>
      <c r="BE25" s="4">
        <v>0</v>
      </c>
      <c r="BF25" s="21">
        <v>3</v>
      </c>
      <c r="BG25" s="71">
        <f t="shared" si="18"/>
        <v>3</v>
      </c>
      <c r="BH25" s="4">
        <v>22</v>
      </c>
      <c r="BI25" s="4">
        <v>24</v>
      </c>
      <c r="BJ25" s="23">
        <f t="shared" si="19"/>
        <v>0.91666666666666663</v>
      </c>
      <c r="BK25" s="21">
        <v>3</v>
      </c>
      <c r="BL25" s="4">
        <v>28</v>
      </c>
      <c r="BM25" s="124">
        <v>30</v>
      </c>
      <c r="BN25" s="53">
        <f t="shared" si="24"/>
        <v>0.93333333333333335</v>
      </c>
      <c r="BO25" s="54">
        <v>3</v>
      </c>
      <c r="BP25" s="89">
        <f t="shared" si="21"/>
        <v>6</v>
      </c>
      <c r="BQ25" s="44">
        <f t="shared" si="22"/>
        <v>34</v>
      </c>
    </row>
    <row r="26" spans="1:69" ht="63.75" x14ac:dyDescent="0.2">
      <c r="A26" s="1">
        <v>23</v>
      </c>
      <c r="B26" s="2" t="s">
        <v>1741</v>
      </c>
      <c r="C26" s="3" t="s">
        <v>1742</v>
      </c>
      <c r="D26" s="4">
        <v>17554834.440000001</v>
      </c>
      <c r="E26" s="4">
        <v>14307195.199999999</v>
      </c>
      <c r="F26" s="118">
        <f t="shared" ref="F26:F57" si="25">E26/D26</f>
        <v>0.81500029230694349</v>
      </c>
      <c r="G26" s="21">
        <v>2</v>
      </c>
      <c r="H26" s="4">
        <v>22042150.149999999</v>
      </c>
      <c r="I26" s="4">
        <v>18631512.91</v>
      </c>
      <c r="J26" s="114">
        <f t="shared" ref="J26:J57" si="26">I26/H26</f>
        <v>0.84526748902488547</v>
      </c>
      <c r="K26" s="21">
        <v>2</v>
      </c>
      <c r="L26" s="121">
        <f t="shared" ref="L26:L57" si="27">G26+K26</f>
        <v>4</v>
      </c>
      <c r="M26" s="4">
        <v>16</v>
      </c>
      <c r="N26" s="4">
        <v>112</v>
      </c>
      <c r="O26" s="116">
        <f t="shared" ref="O26:O57" si="28">M26/N26</f>
        <v>0.14285714285714285</v>
      </c>
      <c r="P26" s="21">
        <v>1</v>
      </c>
      <c r="Q26" s="4">
        <v>37</v>
      </c>
      <c r="R26" s="4">
        <v>112</v>
      </c>
      <c r="S26" s="116">
        <f t="shared" ref="S26:S57" si="29">Q26/R26</f>
        <v>0.33035714285714285</v>
      </c>
      <c r="T26" s="21">
        <v>2</v>
      </c>
      <c r="U26" s="4">
        <v>233</v>
      </c>
      <c r="V26" s="4">
        <f t="shared" ref="V26:V57" si="30">N26-M26</f>
        <v>96</v>
      </c>
      <c r="W26" s="117">
        <f t="shared" ref="W26:W57" si="31">U26/V26</f>
        <v>2.4270833333333335</v>
      </c>
      <c r="X26" s="21">
        <v>2</v>
      </c>
      <c r="Y26" s="4">
        <v>11815079.84</v>
      </c>
      <c r="Z26" s="4">
        <v>10490822.84</v>
      </c>
      <c r="AA26" s="116">
        <f t="shared" ref="AA26:AA57" si="32">(Y26-Z26)/Y26</f>
        <v>0.11208193409888968</v>
      </c>
      <c r="AB26" s="21">
        <v>3</v>
      </c>
      <c r="AC26" s="121">
        <f t="shared" ref="AC26:AC57" si="33">P26+T26+X26+AB26</f>
        <v>8</v>
      </c>
      <c r="AD26" s="4">
        <v>7</v>
      </c>
      <c r="AE26" s="4">
        <v>0</v>
      </c>
      <c r="AF26" s="116">
        <f>AE26/AD26</f>
        <v>0</v>
      </c>
      <c r="AG26" s="21">
        <v>3</v>
      </c>
      <c r="AH26" s="4">
        <v>10186712.84</v>
      </c>
      <c r="AI26" s="4">
        <v>10490822.84</v>
      </c>
      <c r="AJ26" s="116">
        <f t="shared" ref="AJ26:AJ57" si="34">AH26/AI26</f>
        <v>0.97101180673450393</v>
      </c>
      <c r="AK26" s="21">
        <v>3</v>
      </c>
      <c r="AL26" s="71">
        <f t="shared" ref="AL26:AL57" si="35">AG26+AK26</f>
        <v>6</v>
      </c>
      <c r="AM26" s="4">
        <v>651454</v>
      </c>
      <c r="AN26" s="4">
        <v>4286205.4800000004</v>
      </c>
      <c r="AO26" s="23">
        <f t="shared" ref="AO26:AO57" si="36">AM26/AN26</f>
        <v>0.15198851362580965</v>
      </c>
      <c r="AP26" s="21">
        <v>3</v>
      </c>
      <c r="AQ26" s="4">
        <v>0</v>
      </c>
      <c r="AR26" s="4">
        <v>741715.19</v>
      </c>
      <c r="AS26" s="23">
        <f t="shared" ref="AS26:AS36" si="37">AQ26/AR26</f>
        <v>0</v>
      </c>
      <c r="AT26" s="21">
        <v>0</v>
      </c>
      <c r="AU26" s="73">
        <f t="shared" ref="AU26:AU57" si="38">AP26+AT26</f>
        <v>3</v>
      </c>
      <c r="AV26" s="4">
        <v>2912454.34</v>
      </c>
      <c r="AW26" s="4">
        <v>3107015</v>
      </c>
      <c r="AX26" s="23">
        <f t="shared" ref="AX26:AX57" si="39">AV26/AW26</f>
        <v>0.93738019932314454</v>
      </c>
      <c r="AY26" s="21">
        <v>3</v>
      </c>
      <c r="AZ26" s="4">
        <f t="shared" ref="AZ26:AZ57" si="40">AV26</f>
        <v>2912454.34</v>
      </c>
      <c r="BA26" s="4">
        <v>1144628.32</v>
      </c>
      <c r="BB26" s="23">
        <f t="shared" ref="BB26:BB57" si="41">BA26/AZ26</f>
        <v>0.39301159310191969</v>
      </c>
      <c r="BC26" s="21">
        <v>1</v>
      </c>
      <c r="BD26" s="73">
        <f t="shared" ref="BD26:BD57" si="42">AY26+BC26</f>
        <v>4</v>
      </c>
      <c r="BE26" s="4">
        <v>0</v>
      </c>
      <c r="BF26" s="21">
        <v>3</v>
      </c>
      <c r="BG26" s="71">
        <f t="shared" ref="BG26:BG57" si="43">BF26</f>
        <v>3</v>
      </c>
      <c r="BH26" s="4">
        <v>76</v>
      </c>
      <c r="BI26" s="4">
        <v>80</v>
      </c>
      <c r="BJ26" s="23">
        <f t="shared" ref="BJ26:BJ57" si="44">BH26/BI26</f>
        <v>0.95</v>
      </c>
      <c r="BK26" s="21">
        <v>3</v>
      </c>
      <c r="BL26" s="4">
        <v>14</v>
      </c>
      <c r="BM26" s="124">
        <v>15</v>
      </c>
      <c r="BN26" s="53">
        <f>BL26/BM26</f>
        <v>0.93333333333333335</v>
      </c>
      <c r="BO26" s="54">
        <v>3</v>
      </c>
      <c r="BP26" s="89">
        <f t="shared" ref="BP26:BP57" si="45">BK26+BO26</f>
        <v>6</v>
      </c>
      <c r="BQ26" s="44">
        <f t="shared" ref="BQ26:BQ57" si="46">L26+AC26+AL26+AU26+BD26+BG26+BP26</f>
        <v>34</v>
      </c>
    </row>
    <row r="27" spans="1:69" ht="63.75" x14ac:dyDescent="0.2">
      <c r="A27" s="1">
        <v>24</v>
      </c>
      <c r="B27" s="2" t="s">
        <v>55</v>
      </c>
      <c r="C27" s="3" t="s">
        <v>56</v>
      </c>
      <c r="D27" s="4">
        <v>17362911.510000002</v>
      </c>
      <c r="E27" s="4">
        <v>16882290.719999999</v>
      </c>
      <c r="F27" s="118">
        <f t="shared" si="25"/>
        <v>0.97231911308635111</v>
      </c>
      <c r="G27" s="21">
        <v>3</v>
      </c>
      <c r="H27" s="4">
        <v>20063833.010000002</v>
      </c>
      <c r="I27" s="4">
        <v>19555953.140000001</v>
      </c>
      <c r="J27" s="114">
        <f t="shared" si="26"/>
        <v>0.97468679739574837</v>
      </c>
      <c r="K27" s="21">
        <v>3</v>
      </c>
      <c r="L27" s="120">
        <f t="shared" si="27"/>
        <v>6</v>
      </c>
      <c r="M27" s="4">
        <v>10</v>
      </c>
      <c r="N27" s="4">
        <v>54</v>
      </c>
      <c r="O27" s="116">
        <f t="shared" si="28"/>
        <v>0.18518518518518517</v>
      </c>
      <c r="P27" s="21">
        <v>0</v>
      </c>
      <c r="Q27" s="4">
        <v>15</v>
      </c>
      <c r="R27" s="4">
        <v>54</v>
      </c>
      <c r="S27" s="116">
        <f t="shared" si="29"/>
        <v>0.27777777777777779</v>
      </c>
      <c r="T27" s="21">
        <v>2</v>
      </c>
      <c r="U27" s="4">
        <v>117</v>
      </c>
      <c r="V27" s="4">
        <f t="shared" si="30"/>
        <v>44</v>
      </c>
      <c r="W27" s="117">
        <f t="shared" si="31"/>
        <v>2.6590909090909092</v>
      </c>
      <c r="X27" s="21">
        <v>2</v>
      </c>
      <c r="Y27" s="4">
        <v>18207483.370000001</v>
      </c>
      <c r="Z27" s="4">
        <v>17321904.739999998</v>
      </c>
      <c r="AA27" s="116">
        <f t="shared" si="32"/>
        <v>4.8638167724988711E-2</v>
      </c>
      <c r="AB27" s="21">
        <v>2</v>
      </c>
      <c r="AC27" s="121">
        <f t="shared" si="33"/>
        <v>6</v>
      </c>
      <c r="AD27" s="4">
        <v>18</v>
      </c>
      <c r="AE27" s="4">
        <v>0</v>
      </c>
      <c r="AF27" s="116">
        <f>AE27/AD27</f>
        <v>0</v>
      </c>
      <c r="AG27" s="21">
        <v>3</v>
      </c>
      <c r="AH27" s="4">
        <v>14730904.739999998</v>
      </c>
      <c r="AI27" s="4">
        <v>14730904.739999998</v>
      </c>
      <c r="AJ27" s="116">
        <f t="shared" si="34"/>
        <v>1</v>
      </c>
      <c r="AK27" s="21">
        <v>3</v>
      </c>
      <c r="AL27" s="71">
        <f t="shared" si="35"/>
        <v>6</v>
      </c>
      <c r="AM27" s="4">
        <v>428609</v>
      </c>
      <c r="AN27" s="4">
        <v>3381250.7600000002</v>
      </c>
      <c r="AO27" s="23">
        <f t="shared" si="36"/>
        <v>0.12676048906825235</v>
      </c>
      <c r="AP27" s="21">
        <v>3</v>
      </c>
      <c r="AQ27" s="4">
        <v>0</v>
      </c>
      <c r="AR27" s="4">
        <v>1429320.09</v>
      </c>
      <c r="AS27" s="23">
        <f t="shared" si="37"/>
        <v>0</v>
      </c>
      <c r="AT27" s="21">
        <v>0</v>
      </c>
      <c r="AU27" s="73">
        <f t="shared" si="38"/>
        <v>3</v>
      </c>
      <c r="AV27" s="4">
        <v>2675260.38</v>
      </c>
      <c r="AW27" s="4">
        <v>2387880.88</v>
      </c>
      <c r="AX27" s="23">
        <f t="shared" si="39"/>
        <v>1.120349177551939</v>
      </c>
      <c r="AY27" s="21">
        <v>3</v>
      </c>
      <c r="AZ27" s="4">
        <f t="shared" si="40"/>
        <v>2675260.38</v>
      </c>
      <c r="BA27" s="4">
        <v>0</v>
      </c>
      <c r="BB27" s="23">
        <f t="shared" si="41"/>
        <v>0</v>
      </c>
      <c r="BC27" s="21">
        <v>0</v>
      </c>
      <c r="BD27" s="73">
        <f t="shared" si="42"/>
        <v>3</v>
      </c>
      <c r="BE27" s="4">
        <v>0</v>
      </c>
      <c r="BF27" s="21">
        <v>3</v>
      </c>
      <c r="BG27" s="71">
        <f t="shared" si="43"/>
        <v>3</v>
      </c>
      <c r="BH27" s="4">
        <v>53</v>
      </c>
      <c r="BI27" s="4">
        <v>56</v>
      </c>
      <c r="BJ27" s="23">
        <f t="shared" si="44"/>
        <v>0.9464285714285714</v>
      </c>
      <c r="BK27" s="21">
        <v>3</v>
      </c>
      <c r="BL27" s="4">
        <v>14</v>
      </c>
      <c r="BM27" s="124">
        <v>15</v>
      </c>
      <c r="BN27" s="53">
        <f>BL27/BM27</f>
        <v>0.93333333333333335</v>
      </c>
      <c r="BO27" s="54">
        <v>3</v>
      </c>
      <c r="BP27" s="89">
        <f t="shared" si="45"/>
        <v>6</v>
      </c>
      <c r="BQ27" s="44">
        <f t="shared" si="46"/>
        <v>33</v>
      </c>
    </row>
    <row r="28" spans="1:69" ht="63.75" x14ac:dyDescent="0.2">
      <c r="A28" s="1">
        <v>25</v>
      </c>
      <c r="B28" s="2" t="s">
        <v>59</v>
      </c>
      <c r="C28" s="3" t="s">
        <v>60</v>
      </c>
      <c r="D28" s="4">
        <v>154910493.31999999</v>
      </c>
      <c r="E28" s="4">
        <v>139010700.53</v>
      </c>
      <c r="F28" s="118">
        <f t="shared" si="25"/>
        <v>0.89736142175239453</v>
      </c>
      <c r="G28" s="21">
        <v>2</v>
      </c>
      <c r="H28" s="4">
        <v>161169289.81999999</v>
      </c>
      <c r="I28" s="4">
        <v>117778427.59999999</v>
      </c>
      <c r="J28" s="114">
        <f t="shared" si="26"/>
        <v>0.73077462667695214</v>
      </c>
      <c r="K28" s="21">
        <v>2</v>
      </c>
      <c r="L28" s="121">
        <f t="shared" si="27"/>
        <v>4</v>
      </c>
      <c r="M28" s="4">
        <v>16</v>
      </c>
      <c r="N28" s="4">
        <v>187</v>
      </c>
      <c r="O28" s="116">
        <f t="shared" si="28"/>
        <v>8.5561497326203204E-2</v>
      </c>
      <c r="P28" s="21">
        <v>2</v>
      </c>
      <c r="Q28" s="4">
        <v>72</v>
      </c>
      <c r="R28" s="4">
        <v>187</v>
      </c>
      <c r="S28" s="116">
        <f t="shared" si="29"/>
        <v>0.38502673796791442</v>
      </c>
      <c r="T28" s="21">
        <v>2</v>
      </c>
      <c r="U28" s="4">
        <v>460</v>
      </c>
      <c r="V28" s="4">
        <f t="shared" si="30"/>
        <v>171</v>
      </c>
      <c r="W28" s="117">
        <f t="shared" si="31"/>
        <v>2.6900584795321638</v>
      </c>
      <c r="X28" s="21">
        <v>2</v>
      </c>
      <c r="Y28" s="4">
        <v>48258591.530000001</v>
      </c>
      <c r="Z28" s="4">
        <v>42354531.960000001</v>
      </c>
      <c r="AA28" s="116">
        <f t="shared" si="32"/>
        <v>0.12234214432739372</v>
      </c>
      <c r="AB28" s="21">
        <v>3</v>
      </c>
      <c r="AC28" s="115">
        <f t="shared" si="33"/>
        <v>9</v>
      </c>
      <c r="AD28" s="4">
        <v>13</v>
      </c>
      <c r="AE28" s="4">
        <v>1</v>
      </c>
      <c r="AF28" s="116">
        <f>AE28/AD28</f>
        <v>7.6923076923076927E-2</v>
      </c>
      <c r="AG28" s="21">
        <v>3</v>
      </c>
      <c r="AH28" s="4">
        <v>31531341.999999993</v>
      </c>
      <c r="AI28" s="4">
        <v>42354531.959999993</v>
      </c>
      <c r="AJ28" s="116">
        <f t="shared" si="34"/>
        <v>0.7444620573254942</v>
      </c>
      <c r="AK28" s="21">
        <v>3</v>
      </c>
      <c r="AL28" s="71">
        <f t="shared" si="35"/>
        <v>6</v>
      </c>
      <c r="AM28" s="4">
        <v>0</v>
      </c>
      <c r="AN28" s="4">
        <v>17550851.02</v>
      </c>
      <c r="AO28" s="23">
        <f t="shared" si="36"/>
        <v>0</v>
      </c>
      <c r="AP28" s="21">
        <v>0</v>
      </c>
      <c r="AQ28" s="4">
        <v>46469.25</v>
      </c>
      <c r="AR28" s="4">
        <v>1515832.7399999998</v>
      </c>
      <c r="AS28" s="23">
        <f t="shared" si="37"/>
        <v>3.0655921840030985E-2</v>
      </c>
      <c r="AT28" s="21">
        <v>2</v>
      </c>
      <c r="AU28" s="74">
        <f t="shared" si="38"/>
        <v>2</v>
      </c>
      <c r="AV28" s="4">
        <v>7393544.0499999998</v>
      </c>
      <c r="AW28" s="4">
        <v>7158285.8099999996</v>
      </c>
      <c r="AX28" s="23">
        <f t="shared" si="39"/>
        <v>1.0328651644044931</v>
      </c>
      <c r="AY28" s="21">
        <v>3</v>
      </c>
      <c r="AZ28" s="4">
        <f t="shared" si="40"/>
        <v>7393544.0499999998</v>
      </c>
      <c r="BA28" s="4">
        <v>1165374.1000000001</v>
      </c>
      <c r="BB28" s="23">
        <f t="shared" si="41"/>
        <v>0.15762049865652725</v>
      </c>
      <c r="BC28" s="21">
        <v>0</v>
      </c>
      <c r="BD28" s="73">
        <f t="shared" si="42"/>
        <v>3</v>
      </c>
      <c r="BE28" s="4">
        <v>0</v>
      </c>
      <c r="BF28" s="21">
        <v>3</v>
      </c>
      <c r="BG28" s="71">
        <f t="shared" si="43"/>
        <v>3</v>
      </c>
      <c r="BH28" s="4">
        <v>173</v>
      </c>
      <c r="BI28" s="4">
        <v>191</v>
      </c>
      <c r="BJ28" s="23">
        <f t="shared" si="44"/>
        <v>0.90575916230366493</v>
      </c>
      <c r="BK28" s="21">
        <v>3</v>
      </c>
      <c r="BL28" s="4">
        <v>42</v>
      </c>
      <c r="BM28" s="124">
        <v>45</v>
      </c>
      <c r="BN28" s="53">
        <f>BL28/BM28</f>
        <v>0.93333333333333335</v>
      </c>
      <c r="BO28" s="54">
        <v>3</v>
      </c>
      <c r="BP28" s="89">
        <f t="shared" si="45"/>
        <v>6</v>
      </c>
      <c r="BQ28" s="44">
        <f t="shared" si="46"/>
        <v>33</v>
      </c>
    </row>
    <row r="29" spans="1:69" ht="63.75" x14ac:dyDescent="0.2">
      <c r="A29" s="1">
        <v>26</v>
      </c>
      <c r="B29" s="2" t="s">
        <v>61</v>
      </c>
      <c r="C29" s="3" t="s">
        <v>62</v>
      </c>
      <c r="D29" s="4">
        <v>31541855.969999999</v>
      </c>
      <c r="E29" s="4">
        <v>27191614.120000001</v>
      </c>
      <c r="F29" s="118">
        <f t="shared" si="25"/>
        <v>0.86208034637728392</v>
      </c>
      <c r="G29" s="21">
        <v>2</v>
      </c>
      <c r="H29" s="4">
        <v>34664511.130000003</v>
      </c>
      <c r="I29" s="4">
        <v>27090417.149999999</v>
      </c>
      <c r="J29" s="114">
        <f t="shared" si="26"/>
        <v>0.78150293389122427</v>
      </c>
      <c r="K29" s="21">
        <v>2</v>
      </c>
      <c r="L29" s="121">
        <f t="shared" si="27"/>
        <v>4</v>
      </c>
      <c r="M29" s="4">
        <v>2</v>
      </c>
      <c r="N29" s="4">
        <v>51</v>
      </c>
      <c r="O29" s="116">
        <f t="shared" si="28"/>
        <v>3.9215686274509803E-2</v>
      </c>
      <c r="P29" s="21">
        <v>3</v>
      </c>
      <c r="Q29" s="4">
        <v>8</v>
      </c>
      <c r="R29" s="4">
        <v>51</v>
      </c>
      <c r="S29" s="116">
        <f t="shared" si="29"/>
        <v>0.15686274509803921</v>
      </c>
      <c r="T29" s="21">
        <v>3</v>
      </c>
      <c r="U29" s="4">
        <v>199</v>
      </c>
      <c r="V29" s="4">
        <f t="shared" si="30"/>
        <v>49</v>
      </c>
      <c r="W29" s="117">
        <f t="shared" si="31"/>
        <v>4.0612244897959187</v>
      </c>
      <c r="X29" s="21">
        <v>3</v>
      </c>
      <c r="Y29" s="4">
        <v>23227228.170000002</v>
      </c>
      <c r="Z29" s="4">
        <v>18701923.039999999</v>
      </c>
      <c r="AA29" s="116">
        <f t="shared" si="32"/>
        <v>0.19482760047300135</v>
      </c>
      <c r="AB29" s="21">
        <v>3</v>
      </c>
      <c r="AC29" s="120">
        <f t="shared" si="33"/>
        <v>12</v>
      </c>
      <c r="AD29" s="4">
        <v>0</v>
      </c>
      <c r="AE29" s="4">
        <v>0</v>
      </c>
      <c r="AF29" s="116">
        <v>0</v>
      </c>
      <c r="AG29" s="21">
        <v>3</v>
      </c>
      <c r="AH29" s="4">
        <v>18298364.279999997</v>
      </c>
      <c r="AI29" s="4">
        <v>18701923.039999999</v>
      </c>
      <c r="AJ29" s="116">
        <f t="shared" si="34"/>
        <v>0.97842153669775755</v>
      </c>
      <c r="AK29" s="21">
        <v>3</v>
      </c>
      <c r="AL29" s="71">
        <f t="shared" si="35"/>
        <v>6</v>
      </c>
      <c r="AM29" s="4">
        <v>0</v>
      </c>
      <c r="AN29" s="4">
        <v>759034</v>
      </c>
      <c r="AO29" s="23">
        <f t="shared" si="36"/>
        <v>0</v>
      </c>
      <c r="AP29" s="21">
        <v>0</v>
      </c>
      <c r="AQ29" s="4">
        <v>0</v>
      </c>
      <c r="AR29" s="4">
        <v>423232.33</v>
      </c>
      <c r="AS29" s="23">
        <f t="shared" si="37"/>
        <v>0</v>
      </c>
      <c r="AT29" s="21">
        <v>0</v>
      </c>
      <c r="AU29" s="74">
        <f t="shared" si="38"/>
        <v>0</v>
      </c>
      <c r="AV29" s="4">
        <v>1847652.1</v>
      </c>
      <c r="AW29" s="4">
        <v>1956055.4</v>
      </c>
      <c r="AX29" s="23">
        <f t="shared" si="39"/>
        <v>0.94458065962753412</v>
      </c>
      <c r="AY29" s="21">
        <v>3</v>
      </c>
      <c r="AZ29" s="4">
        <f t="shared" si="40"/>
        <v>1847652.1</v>
      </c>
      <c r="BA29" s="4">
        <v>12500</v>
      </c>
      <c r="BB29" s="23">
        <f t="shared" si="41"/>
        <v>6.765342891121115E-3</v>
      </c>
      <c r="BC29" s="21">
        <v>0</v>
      </c>
      <c r="BD29" s="73">
        <f t="shared" si="42"/>
        <v>3</v>
      </c>
      <c r="BE29" s="4">
        <v>0</v>
      </c>
      <c r="BF29" s="21">
        <v>3</v>
      </c>
      <c r="BG29" s="71">
        <f t="shared" si="43"/>
        <v>3</v>
      </c>
      <c r="BH29" s="4">
        <v>47</v>
      </c>
      <c r="BI29" s="4">
        <v>52</v>
      </c>
      <c r="BJ29" s="23">
        <f t="shared" si="44"/>
        <v>0.90384615384615385</v>
      </c>
      <c r="BK29" s="21">
        <v>3</v>
      </c>
      <c r="BL29" s="4">
        <v>39</v>
      </c>
      <c r="BM29" s="124">
        <v>45</v>
      </c>
      <c r="BN29" s="53">
        <f>BL29/BM29</f>
        <v>0.8666666666666667</v>
      </c>
      <c r="BO29" s="54">
        <v>2</v>
      </c>
      <c r="BP29" s="85">
        <f t="shared" si="45"/>
        <v>5</v>
      </c>
      <c r="BQ29" s="44">
        <f t="shared" si="46"/>
        <v>33</v>
      </c>
    </row>
    <row r="30" spans="1:69" ht="63.75" x14ac:dyDescent="0.2">
      <c r="A30" s="1">
        <v>27</v>
      </c>
      <c r="B30" s="2" t="s">
        <v>237</v>
      </c>
      <c r="C30" s="3" t="s">
        <v>238</v>
      </c>
      <c r="D30" s="4">
        <v>67273602.280000001</v>
      </c>
      <c r="E30" s="4">
        <v>65119309.82</v>
      </c>
      <c r="F30" s="118">
        <f t="shared" si="25"/>
        <v>0.96797715021958242</v>
      </c>
      <c r="G30" s="21">
        <v>3</v>
      </c>
      <c r="H30" s="4">
        <v>67861666.280000001</v>
      </c>
      <c r="I30" s="4">
        <v>42211002.859999999</v>
      </c>
      <c r="J30" s="114">
        <f t="shared" si="26"/>
        <v>0.62201542010235467</v>
      </c>
      <c r="K30" s="21">
        <v>1</v>
      </c>
      <c r="L30" s="121">
        <f t="shared" si="27"/>
        <v>4</v>
      </c>
      <c r="M30" s="4">
        <v>2</v>
      </c>
      <c r="N30" s="4">
        <v>16</v>
      </c>
      <c r="O30" s="116">
        <f t="shared" si="28"/>
        <v>0.125</v>
      </c>
      <c r="P30" s="21">
        <v>1</v>
      </c>
      <c r="Q30" s="4">
        <v>2</v>
      </c>
      <c r="R30" s="4">
        <v>16</v>
      </c>
      <c r="S30" s="116">
        <f t="shared" si="29"/>
        <v>0.125</v>
      </c>
      <c r="T30" s="21">
        <v>3</v>
      </c>
      <c r="U30" s="4">
        <v>87</v>
      </c>
      <c r="V30" s="4">
        <f t="shared" si="30"/>
        <v>14</v>
      </c>
      <c r="W30" s="117">
        <f t="shared" si="31"/>
        <v>6.2142857142857144</v>
      </c>
      <c r="X30" s="21">
        <v>3</v>
      </c>
      <c r="Y30" s="4">
        <v>16669555.359999999</v>
      </c>
      <c r="Z30" s="4">
        <v>12737868.01</v>
      </c>
      <c r="AA30" s="116">
        <f t="shared" si="32"/>
        <v>0.23586036130480206</v>
      </c>
      <c r="AB30" s="21">
        <v>3</v>
      </c>
      <c r="AC30" s="115">
        <f t="shared" si="33"/>
        <v>10</v>
      </c>
      <c r="AD30" s="4">
        <v>0</v>
      </c>
      <c r="AE30" s="4">
        <v>0</v>
      </c>
      <c r="AF30" s="116">
        <v>0</v>
      </c>
      <c r="AG30" s="21">
        <v>3</v>
      </c>
      <c r="AH30" s="4">
        <v>12737868.01</v>
      </c>
      <c r="AI30" s="4">
        <v>12737868.01</v>
      </c>
      <c r="AJ30" s="116">
        <f t="shared" si="34"/>
        <v>1</v>
      </c>
      <c r="AK30" s="21">
        <v>3</v>
      </c>
      <c r="AL30" s="71">
        <f t="shared" si="35"/>
        <v>6</v>
      </c>
      <c r="AM30" s="4">
        <v>0</v>
      </c>
      <c r="AN30" s="4">
        <v>4442460.1400000006</v>
      </c>
      <c r="AO30" s="23">
        <f t="shared" si="36"/>
        <v>0</v>
      </c>
      <c r="AP30" s="21">
        <v>0</v>
      </c>
      <c r="AQ30" s="4">
        <v>0</v>
      </c>
      <c r="AR30" s="4">
        <v>3207463.8499999996</v>
      </c>
      <c r="AS30" s="23">
        <f t="shared" si="37"/>
        <v>0</v>
      </c>
      <c r="AT30" s="21">
        <v>0</v>
      </c>
      <c r="AU30" s="74">
        <f t="shared" si="38"/>
        <v>0</v>
      </c>
      <c r="AV30" s="4">
        <v>19525856.109999999</v>
      </c>
      <c r="AW30" s="4">
        <v>32917570.469999999</v>
      </c>
      <c r="AX30" s="23">
        <f t="shared" si="39"/>
        <v>0.59317427839321335</v>
      </c>
      <c r="AY30" s="21">
        <v>2</v>
      </c>
      <c r="AZ30" s="4">
        <f t="shared" si="40"/>
        <v>19525856.109999999</v>
      </c>
      <c r="BA30" s="4">
        <v>13265532.609999999</v>
      </c>
      <c r="BB30" s="23">
        <f t="shared" si="41"/>
        <v>0.67938289288151477</v>
      </c>
      <c r="BC30" s="21">
        <v>2</v>
      </c>
      <c r="BD30" s="73">
        <f t="shared" si="42"/>
        <v>4</v>
      </c>
      <c r="BE30" s="4">
        <v>0</v>
      </c>
      <c r="BF30" s="21">
        <v>3</v>
      </c>
      <c r="BG30" s="71">
        <f t="shared" si="43"/>
        <v>3</v>
      </c>
      <c r="BH30" s="4">
        <v>16</v>
      </c>
      <c r="BI30" s="4">
        <v>16</v>
      </c>
      <c r="BJ30" s="23">
        <f t="shared" si="44"/>
        <v>1</v>
      </c>
      <c r="BK30" s="21">
        <v>3</v>
      </c>
      <c r="BL30" s="4">
        <v>14</v>
      </c>
      <c r="BM30" s="124">
        <v>15</v>
      </c>
      <c r="BN30" s="53">
        <f>BL30/BM30</f>
        <v>0.93333333333333335</v>
      </c>
      <c r="BO30" s="54">
        <v>3</v>
      </c>
      <c r="BP30" s="89">
        <f t="shared" si="45"/>
        <v>6</v>
      </c>
      <c r="BQ30" s="44">
        <f t="shared" si="46"/>
        <v>33</v>
      </c>
    </row>
    <row r="31" spans="1:69" ht="76.5" x14ac:dyDescent="0.2">
      <c r="A31" s="1">
        <v>28</v>
      </c>
      <c r="B31" s="2" t="s">
        <v>309</v>
      </c>
      <c r="C31" s="3" t="s">
        <v>310</v>
      </c>
      <c r="D31" s="4">
        <v>31170791.460000001</v>
      </c>
      <c r="E31" s="4">
        <v>30661037.75</v>
      </c>
      <c r="F31" s="118">
        <f t="shared" si="25"/>
        <v>0.98364643032390942</v>
      </c>
      <c r="G31" s="21">
        <v>3</v>
      </c>
      <c r="H31" s="4">
        <v>37335667.399999999</v>
      </c>
      <c r="I31" s="4">
        <v>34880605.539999999</v>
      </c>
      <c r="J31" s="114">
        <f t="shared" si="26"/>
        <v>0.93424352553558476</v>
      </c>
      <c r="K31" s="21">
        <v>3</v>
      </c>
      <c r="L31" s="120">
        <f t="shared" si="27"/>
        <v>6</v>
      </c>
      <c r="M31" s="4">
        <v>7</v>
      </c>
      <c r="N31" s="4">
        <v>80</v>
      </c>
      <c r="O31" s="116">
        <f t="shared" si="28"/>
        <v>8.7499999999999994E-2</v>
      </c>
      <c r="P31" s="21">
        <v>2</v>
      </c>
      <c r="Q31" s="4">
        <v>27</v>
      </c>
      <c r="R31" s="4">
        <v>80</v>
      </c>
      <c r="S31" s="116">
        <f t="shared" si="29"/>
        <v>0.33750000000000002</v>
      </c>
      <c r="T31" s="21">
        <v>2</v>
      </c>
      <c r="U31" s="4">
        <v>243</v>
      </c>
      <c r="V31" s="4">
        <f t="shared" si="30"/>
        <v>73</v>
      </c>
      <c r="W31" s="117">
        <f t="shared" si="31"/>
        <v>3.3287671232876712</v>
      </c>
      <c r="X31" s="21">
        <v>3</v>
      </c>
      <c r="Y31" s="4">
        <v>33168604.789999999</v>
      </c>
      <c r="Z31" s="4">
        <v>29022394.079999998</v>
      </c>
      <c r="AA31" s="116">
        <f t="shared" si="32"/>
        <v>0.1250040734679935</v>
      </c>
      <c r="AB31" s="21">
        <v>3</v>
      </c>
      <c r="AC31" s="115">
        <f t="shared" si="33"/>
        <v>10</v>
      </c>
      <c r="AD31" s="4">
        <v>2</v>
      </c>
      <c r="AE31" s="4">
        <v>0</v>
      </c>
      <c r="AF31" s="116">
        <f t="shared" ref="AF31:AF38" si="47">AE31/AD31</f>
        <v>0</v>
      </c>
      <c r="AG31" s="21">
        <v>3</v>
      </c>
      <c r="AH31" s="4">
        <v>28098368.620000005</v>
      </c>
      <c r="AI31" s="4">
        <v>29022394.080000006</v>
      </c>
      <c r="AJ31" s="116">
        <f t="shared" si="34"/>
        <v>0.9681616389932225</v>
      </c>
      <c r="AK31" s="21">
        <v>3</v>
      </c>
      <c r="AL31" s="71">
        <f t="shared" si="35"/>
        <v>6</v>
      </c>
      <c r="AM31" s="4">
        <v>0</v>
      </c>
      <c r="AN31" s="4">
        <v>300334</v>
      </c>
      <c r="AO31" s="23">
        <f t="shared" si="36"/>
        <v>0</v>
      </c>
      <c r="AP31" s="21">
        <v>0</v>
      </c>
      <c r="AQ31" s="4">
        <v>0</v>
      </c>
      <c r="AR31" s="4">
        <v>60978.720000000001</v>
      </c>
      <c r="AS31" s="23">
        <f t="shared" si="37"/>
        <v>0</v>
      </c>
      <c r="AT31" s="21">
        <v>0</v>
      </c>
      <c r="AU31" s="74">
        <f t="shared" si="38"/>
        <v>0</v>
      </c>
      <c r="AV31" s="4">
        <v>1400730.84</v>
      </c>
      <c r="AW31" s="4">
        <v>2247944.71</v>
      </c>
      <c r="AX31" s="23">
        <f t="shared" si="39"/>
        <v>0.62311623313902598</v>
      </c>
      <c r="AY31" s="21">
        <v>2</v>
      </c>
      <c r="AZ31" s="4">
        <f t="shared" si="40"/>
        <v>1400730.84</v>
      </c>
      <c r="BA31" s="4">
        <v>1400730.84</v>
      </c>
      <c r="BB31" s="23">
        <f t="shared" si="41"/>
        <v>1</v>
      </c>
      <c r="BC31" s="21">
        <v>3</v>
      </c>
      <c r="BD31" s="72">
        <f t="shared" si="42"/>
        <v>5</v>
      </c>
      <c r="BE31" s="4">
        <v>0</v>
      </c>
      <c r="BF31" s="21">
        <v>3</v>
      </c>
      <c r="BG31" s="71">
        <f t="shared" si="43"/>
        <v>3</v>
      </c>
      <c r="BH31" s="4">
        <v>79</v>
      </c>
      <c r="BI31" s="4">
        <v>82</v>
      </c>
      <c r="BJ31" s="23">
        <f t="shared" si="44"/>
        <v>0.96341463414634143</v>
      </c>
      <c r="BK31" s="21">
        <v>3</v>
      </c>
      <c r="BL31" s="4">
        <v>0</v>
      </c>
      <c r="BM31" s="124">
        <v>0</v>
      </c>
      <c r="BN31" s="53">
        <v>0</v>
      </c>
      <c r="BO31" s="54">
        <v>0</v>
      </c>
      <c r="BP31" s="90">
        <f t="shared" si="45"/>
        <v>3</v>
      </c>
      <c r="BQ31" s="44">
        <f t="shared" si="46"/>
        <v>33</v>
      </c>
    </row>
    <row r="32" spans="1:69" ht="51" x14ac:dyDescent="0.2">
      <c r="A32" s="1">
        <v>29</v>
      </c>
      <c r="B32" s="2" t="s">
        <v>327</v>
      </c>
      <c r="C32" s="3" t="s">
        <v>328</v>
      </c>
      <c r="D32" s="4">
        <v>17951382.960000001</v>
      </c>
      <c r="E32" s="4">
        <v>17951382.960000001</v>
      </c>
      <c r="F32" s="118">
        <f t="shared" si="25"/>
        <v>1</v>
      </c>
      <c r="G32" s="21">
        <v>3</v>
      </c>
      <c r="H32" s="4">
        <v>21886767.649999999</v>
      </c>
      <c r="I32" s="4">
        <v>19865263.390000001</v>
      </c>
      <c r="J32" s="114">
        <f t="shared" si="26"/>
        <v>0.90763806276346159</v>
      </c>
      <c r="K32" s="21">
        <v>3</v>
      </c>
      <c r="L32" s="120">
        <f t="shared" si="27"/>
        <v>6</v>
      </c>
      <c r="M32" s="4">
        <v>5</v>
      </c>
      <c r="N32" s="4">
        <v>145</v>
      </c>
      <c r="O32" s="116">
        <f t="shared" si="28"/>
        <v>3.4482758620689655E-2</v>
      </c>
      <c r="P32" s="21">
        <v>3</v>
      </c>
      <c r="Q32" s="4">
        <v>41</v>
      </c>
      <c r="R32" s="4">
        <v>145</v>
      </c>
      <c r="S32" s="116">
        <f t="shared" si="29"/>
        <v>0.28275862068965518</v>
      </c>
      <c r="T32" s="21">
        <v>2</v>
      </c>
      <c r="U32" s="4">
        <v>412</v>
      </c>
      <c r="V32" s="4">
        <f t="shared" si="30"/>
        <v>140</v>
      </c>
      <c r="W32" s="117">
        <f t="shared" si="31"/>
        <v>2.9428571428571431</v>
      </c>
      <c r="X32" s="21">
        <v>2</v>
      </c>
      <c r="Y32" s="4">
        <v>19407633.690000001</v>
      </c>
      <c r="Z32" s="4">
        <v>15027642.279999999</v>
      </c>
      <c r="AA32" s="116">
        <f t="shared" si="32"/>
        <v>0.2256839489018613</v>
      </c>
      <c r="AB32" s="21">
        <v>3</v>
      </c>
      <c r="AC32" s="115">
        <f t="shared" si="33"/>
        <v>10</v>
      </c>
      <c r="AD32" s="4">
        <v>36</v>
      </c>
      <c r="AE32" s="4">
        <v>5</v>
      </c>
      <c r="AF32" s="116">
        <f t="shared" si="47"/>
        <v>0.1388888888888889</v>
      </c>
      <c r="AG32" s="21">
        <v>2</v>
      </c>
      <c r="AH32" s="4">
        <v>7070511.1400000006</v>
      </c>
      <c r="AI32" s="4">
        <v>15027642.280000001</v>
      </c>
      <c r="AJ32" s="116">
        <f t="shared" si="34"/>
        <v>0.47050036248267685</v>
      </c>
      <c r="AK32" s="21">
        <v>1</v>
      </c>
      <c r="AL32" s="73">
        <f t="shared" si="35"/>
        <v>3</v>
      </c>
      <c r="AM32" s="4">
        <v>0</v>
      </c>
      <c r="AN32" s="4">
        <v>451002.99000000005</v>
      </c>
      <c r="AO32" s="23">
        <f t="shared" si="36"/>
        <v>0</v>
      </c>
      <c r="AP32" s="21">
        <v>0</v>
      </c>
      <c r="AQ32" s="4">
        <v>0</v>
      </c>
      <c r="AR32" s="4">
        <v>13973.5</v>
      </c>
      <c r="AS32" s="23">
        <f t="shared" si="37"/>
        <v>0</v>
      </c>
      <c r="AT32" s="21">
        <v>0</v>
      </c>
      <c r="AU32" s="74">
        <f t="shared" si="38"/>
        <v>0</v>
      </c>
      <c r="AV32" s="4">
        <v>1989009.6</v>
      </c>
      <c r="AW32" s="4">
        <v>1989009.61</v>
      </c>
      <c r="AX32" s="23">
        <f t="shared" si="39"/>
        <v>0.99999999497237224</v>
      </c>
      <c r="AY32" s="21">
        <v>3</v>
      </c>
      <c r="AZ32" s="4">
        <f t="shared" si="40"/>
        <v>1989009.6</v>
      </c>
      <c r="BA32" s="4">
        <v>994169.34</v>
      </c>
      <c r="BB32" s="23">
        <f t="shared" si="41"/>
        <v>0.49983134319713685</v>
      </c>
      <c r="BC32" s="21">
        <v>2</v>
      </c>
      <c r="BD32" s="72">
        <f t="shared" si="42"/>
        <v>5</v>
      </c>
      <c r="BE32" s="4">
        <v>0</v>
      </c>
      <c r="BF32" s="21">
        <v>3</v>
      </c>
      <c r="BG32" s="71">
        <f t="shared" si="43"/>
        <v>3</v>
      </c>
      <c r="BH32" s="4">
        <v>147</v>
      </c>
      <c r="BI32" s="4">
        <v>147</v>
      </c>
      <c r="BJ32" s="23">
        <f t="shared" si="44"/>
        <v>1</v>
      </c>
      <c r="BK32" s="21">
        <v>3</v>
      </c>
      <c r="BL32" s="4">
        <v>28</v>
      </c>
      <c r="BM32" s="124">
        <v>30</v>
      </c>
      <c r="BN32" s="53">
        <f>BL32/BM32</f>
        <v>0.93333333333333335</v>
      </c>
      <c r="BO32" s="54">
        <v>3</v>
      </c>
      <c r="BP32" s="89">
        <f t="shared" si="45"/>
        <v>6</v>
      </c>
      <c r="BQ32" s="44">
        <f t="shared" si="46"/>
        <v>33</v>
      </c>
    </row>
    <row r="33" spans="1:69" ht="63.75" x14ac:dyDescent="0.2">
      <c r="A33" s="1">
        <v>30</v>
      </c>
      <c r="B33" s="2" t="s">
        <v>381</v>
      </c>
      <c r="C33" s="3" t="s">
        <v>382</v>
      </c>
      <c r="D33" s="4">
        <v>39625405.200000003</v>
      </c>
      <c r="E33" s="4">
        <v>21995922.98</v>
      </c>
      <c r="F33" s="118">
        <f t="shared" si="25"/>
        <v>0.55509648088090713</v>
      </c>
      <c r="G33" s="21">
        <v>1</v>
      </c>
      <c r="H33" s="4">
        <v>51465655.219999999</v>
      </c>
      <c r="I33" s="4">
        <v>42052039.560000002</v>
      </c>
      <c r="J33" s="114">
        <f t="shared" si="26"/>
        <v>0.81708936532995335</v>
      </c>
      <c r="K33" s="21">
        <v>2</v>
      </c>
      <c r="L33" s="121">
        <f t="shared" si="27"/>
        <v>3</v>
      </c>
      <c r="M33" s="4">
        <v>18</v>
      </c>
      <c r="N33" s="4">
        <v>141</v>
      </c>
      <c r="O33" s="116">
        <f t="shared" si="28"/>
        <v>0.1276595744680851</v>
      </c>
      <c r="P33" s="21">
        <v>1</v>
      </c>
      <c r="Q33" s="4">
        <v>25</v>
      </c>
      <c r="R33" s="4">
        <v>141</v>
      </c>
      <c r="S33" s="116">
        <f t="shared" si="29"/>
        <v>0.1773049645390071</v>
      </c>
      <c r="T33" s="21">
        <v>3</v>
      </c>
      <c r="U33" s="4">
        <v>437</v>
      </c>
      <c r="V33" s="4">
        <f t="shared" si="30"/>
        <v>123</v>
      </c>
      <c r="W33" s="117">
        <f t="shared" si="31"/>
        <v>3.5528455284552845</v>
      </c>
      <c r="X33" s="21">
        <v>3</v>
      </c>
      <c r="Y33" s="4">
        <v>44333133.850000001</v>
      </c>
      <c r="Z33" s="4">
        <v>40704362.619999997</v>
      </c>
      <c r="AA33" s="116">
        <f t="shared" si="32"/>
        <v>8.1852350936386695E-2</v>
      </c>
      <c r="AB33" s="21">
        <v>3</v>
      </c>
      <c r="AC33" s="115">
        <f t="shared" si="33"/>
        <v>10</v>
      </c>
      <c r="AD33" s="4">
        <v>9</v>
      </c>
      <c r="AE33" s="4">
        <v>0</v>
      </c>
      <c r="AF33" s="116">
        <f t="shared" si="47"/>
        <v>0</v>
      </c>
      <c r="AG33" s="21">
        <v>3</v>
      </c>
      <c r="AH33" s="4">
        <v>40129143.130000003</v>
      </c>
      <c r="AI33" s="4">
        <v>40704362.620000005</v>
      </c>
      <c r="AJ33" s="116">
        <f t="shared" si="34"/>
        <v>0.98586835776376047</v>
      </c>
      <c r="AK33" s="21">
        <v>3</v>
      </c>
      <c r="AL33" s="71">
        <f t="shared" si="35"/>
        <v>6</v>
      </c>
      <c r="AM33" s="4">
        <v>0</v>
      </c>
      <c r="AN33" s="4">
        <v>34856</v>
      </c>
      <c r="AO33" s="23">
        <f t="shared" si="36"/>
        <v>0</v>
      </c>
      <c r="AP33" s="21">
        <v>0</v>
      </c>
      <c r="AQ33" s="4">
        <v>0</v>
      </c>
      <c r="AR33" s="4">
        <v>223962.90000000002</v>
      </c>
      <c r="AS33" s="23">
        <f t="shared" si="37"/>
        <v>0</v>
      </c>
      <c r="AT33" s="21">
        <v>0</v>
      </c>
      <c r="AU33" s="74">
        <f t="shared" si="38"/>
        <v>0</v>
      </c>
      <c r="AV33" s="4">
        <v>4187347.43</v>
      </c>
      <c r="AW33" s="4">
        <v>4500000</v>
      </c>
      <c r="AX33" s="23">
        <f t="shared" si="39"/>
        <v>0.93052165111111118</v>
      </c>
      <c r="AY33" s="21">
        <v>3</v>
      </c>
      <c r="AZ33" s="4">
        <f t="shared" si="40"/>
        <v>4187347.43</v>
      </c>
      <c r="BA33" s="4">
        <v>4108765.37</v>
      </c>
      <c r="BB33" s="23">
        <f t="shared" si="41"/>
        <v>0.98123345117316907</v>
      </c>
      <c r="BC33" s="21">
        <v>3</v>
      </c>
      <c r="BD33" s="71">
        <f t="shared" si="42"/>
        <v>6</v>
      </c>
      <c r="BE33" s="4">
        <v>0</v>
      </c>
      <c r="BF33" s="21">
        <v>3</v>
      </c>
      <c r="BG33" s="71">
        <f t="shared" si="43"/>
        <v>3</v>
      </c>
      <c r="BH33" s="4">
        <v>119</v>
      </c>
      <c r="BI33" s="4">
        <v>134</v>
      </c>
      <c r="BJ33" s="23">
        <f t="shared" si="44"/>
        <v>0.88805970149253732</v>
      </c>
      <c r="BK33" s="21">
        <v>2</v>
      </c>
      <c r="BL33" s="4">
        <v>14</v>
      </c>
      <c r="BM33" s="124">
        <v>15</v>
      </c>
      <c r="BN33" s="53">
        <f>BL33/BM33</f>
        <v>0.93333333333333335</v>
      </c>
      <c r="BO33" s="54">
        <v>3</v>
      </c>
      <c r="BP33" s="85">
        <f t="shared" si="45"/>
        <v>5</v>
      </c>
      <c r="BQ33" s="44">
        <f t="shared" si="46"/>
        <v>33</v>
      </c>
    </row>
    <row r="34" spans="1:69" ht="102" x14ac:dyDescent="0.2">
      <c r="A34" s="1">
        <v>31</v>
      </c>
      <c r="B34" s="2" t="s">
        <v>557</v>
      </c>
      <c r="C34" s="3" t="s">
        <v>558</v>
      </c>
      <c r="D34" s="4">
        <v>4770191.91</v>
      </c>
      <c r="E34" s="4">
        <v>4770191.91</v>
      </c>
      <c r="F34" s="118">
        <f t="shared" si="25"/>
        <v>1</v>
      </c>
      <c r="G34" s="21">
        <v>3</v>
      </c>
      <c r="H34" s="4">
        <v>5404041.0999999996</v>
      </c>
      <c r="I34" s="4">
        <v>5022934.3</v>
      </c>
      <c r="J34" s="114">
        <f t="shared" si="26"/>
        <v>0.929477442353279</v>
      </c>
      <c r="K34" s="21">
        <v>3</v>
      </c>
      <c r="L34" s="120">
        <f t="shared" si="27"/>
        <v>6</v>
      </c>
      <c r="M34" s="4">
        <v>0</v>
      </c>
      <c r="N34" s="4">
        <v>1</v>
      </c>
      <c r="O34" s="116">
        <f t="shared" si="28"/>
        <v>0</v>
      </c>
      <c r="P34" s="21">
        <v>3</v>
      </c>
      <c r="Q34" s="4">
        <v>0</v>
      </c>
      <c r="R34" s="4">
        <v>1</v>
      </c>
      <c r="S34" s="116">
        <f t="shared" si="29"/>
        <v>0</v>
      </c>
      <c r="T34" s="21">
        <v>3</v>
      </c>
      <c r="U34" s="4">
        <v>4</v>
      </c>
      <c r="V34" s="4">
        <f t="shared" si="30"/>
        <v>1</v>
      </c>
      <c r="W34" s="117">
        <f t="shared" si="31"/>
        <v>4</v>
      </c>
      <c r="X34" s="21">
        <v>3</v>
      </c>
      <c r="Y34" s="4">
        <v>311500</v>
      </c>
      <c r="Z34" s="4">
        <v>249189.36</v>
      </c>
      <c r="AA34" s="116">
        <f t="shared" si="32"/>
        <v>0.20003415730337082</v>
      </c>
      <c r="AB34" s="21">
        <v>3</v>
      </c>
      <c r="AC34" s="120">
        <f t="shared" si="33"/>
        <v>12</v>
      </c>
      <c r="AD34" s="4">
        <v>1</v>
      </c>
      <c r="AE34" s="4">
        <v>0</v>
      </c>
      <c r="AF34" s="116">
        <f t="shared" si="47"/>
        <v>0</v>
      </c>
      <c r="AG34" s="21">
        <v>3</v>
      </c>
      <c r="AH34" s="4">
        <v>249189.36</v>
      </c>
      <c r="AI34" s="4">
        <v>249189.36</v>
      </c>
      <c r="AJ34" s="116">
        <f t="shared" si="34"/>
        <v>1</v>
      </c>
      <c r="AK34" s="21">
        <v>3</v>
      </c>
      <c r="AL34" s="71">
        <f t="shared" si="35"/>
        <v>6</v>
      </c>
      <c r="AM34" s="4">
        <v>0</v>
      </c>
      <c r="AN34" s="4">
        <v>1800279.81</v>
      </c>
      <c r="AO34" s="23">
        <f t="shared" si="36"/>
        <v>0</v>
      </c>
      <c r="AP34" s="21">
        <v>0</v>
      </c>
      <c r="AQ34" s="4">
        <v>0</v>
      </c>
      <c r="AR34" s="4">
        <v>533524.85</v>
      </c>
      <c r="AS34" s="23">
        <f t="shared" si="37"/>
        <v>0</v>
      </c>
      <c r="AT34" s="21">
        <v>0</v>
      </c>
      <c r="AU34" s="74">
        <f t="shared" si="38"/>
        <v>0</v>
      </c>
      <c r="AV34" s="4">
        <v>4266459</v>
      </c>
      <c r="AW34" s="4">
        <v>4580507.1100000003</v>
      </c>
      <c r="AX34" s="23">
        <f t="shared" si="39"/>
        <v>0.93143813502343842</v>
      </c>
      <c r="AY34" s="21">
        <v>3</v>
      </c>
      <c r="AZ34" s="4">
        <f t="shared" si="40"/>
        <v>4266459</v>
      </c>
      <c r="BA34" s="4">
        <v>728776.1</v>
      </c>
      <c r="BB34" s="23">
        <f t="shared" si="41"/>
        <v>0.17081521233416283</v>
      </c>
      <c r="BC34" s="21">
        <v>0</v>
      </c>
      <c r="BD34" s="73">
        <f t="shared" si="42"/>
        <v>3</v>
      </c>
      <c r="BE34" s="4">
        <v>0</v>
      </c>
      <c r="BF34" s="21">
        <v>3</v>
      </c>
      <c r="BG34" s="71">
        <f t="shared" si="43"/>
        <v>3</v>
      </c>
      <c r="BH34" s="4">
        <v>1</v>
      </c>
      <c r="BI34" s="4">
        <v>1</v>
      </c>
      <c r="BJ34" s="23">
        <f t="shared" si="44"/>
        <v>1</v>
      </c>
      <c r="BK34" s="21">
        <v>3</v>
      </c>
      <c r="BL34" s="4">
        <v>0</v>
      </c>
      <c r="BM34" s="124">
        <v>0</v>
      </c>
      <c r="BN34" s="53">
        <v>0</v>
      </c>
      <c r="BO34" s="54">
        <v>0</v>
      </c>
      <c r="BP34" s="90">
        <f t="shared" si="45"/>
        <v>3</v>
      </c>
      <c r="BQ34" s="44">
        <f t="shared" si="46"/>
        <v>33</v>
      </c>
    </row>
    <row r="35" spans="1:69" ht="89.25" x14ac:dyDescent="0.2">
      <c r="A35" s="1">
        <v>32</v>
      </c>
      <c r="B35" s="2" t="s">
        <v>603</v>
      </c>
      <c r="C35" s="3" t="s">
        <v>604</v>
      </c>
      <c r="D35" s="4">
        <v>9931696.8200000003</v>
      </c>
      <c r="E35" s="4">
        <v>9931696.8200000003</v>
      </c>
      <c r="F35" s="118">
        <f t="shared" si="25"/>
        <v>1</v>
      </c>
      <c r="G35" s="21">
        <v>3</v>
      </c>
      <c r="H35" s="4">
        <v>12204321.17</v>
      </c>
      <c r="I35" s="4">
        <v>10927338.32</v>
      </c>
      <c r="J35" s="114">
        <f t="shared" si="26"/>
        <v>0.89536633523386699</v>
      </c>
      <c r="K35" s="21">
        <v>2</v>
      </c>
      <c r="L35" s="115">
        <f t="shared" si="27"/>
        <v>5</v>
      </c>
      <c r="M35" s="4">
        <v>0</v>
      </c>
      <c r="N35" s="4">
        <v>11</v>
      </c>
      <c r="O35" s="116">
        <f t="shared" si="28"/>
        <v>0</v>
      </c>
      <c r="P35" s="21">
        <v>3</v>
      </c>
      <c r="Q35" s="4">
        <v>4</v>
      </c>
      <c r="R35" s="4">
        <v>11</v>
      </c>
      <c r="S35" s="116">
        <f t="shared" si="29"/>
        <v>0.36363636363636365</v>
      </c>
      <c r="T35" s="21">
        <v>2</v>
      </c>
      <c r="U35" s="4">
        <v>30</v>
      </c>
      <c r="V35" s="4">
        <f t="shared" si="30"/>
        <v>11</v>
      </c>
      <c r="W35" s="117">
        <f t="shared" si="31"/>
        <v>2.7272727272727271</v>
      </c>
      <c r="X35" s="21">
        <v>2</v>
      </c>
      <c r="Y35" s="4">
        <v>5615608</v>
      </c>
      <c r="Z35" s="4">
        <v>5409462.04</v>
      </c>
      <c r="AA35" s="116">
        <f t="shared" si="32"/>
        <v>3.6709464050909531E-2</v>
      </c>
      <c r="AB35" s="21">
        <v>2</v>
      </c>
      <c r="AC35" s="115">
        <f t="shared" si="33"/>
        <v>9</v>
      </c>
      <c r="AD35" s="4">
        <v>5</v>
      </c>
      <c r="AE35" s="4">
        <v>0</v>
      </c>
      <c r="AF35" s="116">
        <f t="shared" si="47"/>
        <v>0</v>
      </c>
      <c r="AG35" s="21">
        <v>3</v>
      </c>
      <c r="AH35" s="4">
        <v>5409462.04</v>
      </c>
      <c r="AI35" s="4">
        <v>5409462.04</v>
      </c>
      <c r="AJ35" s="116">
        <f t="shared" si="34"/>
        <v>1</v>
      </c>
      <c r="AK35" s="21">
        <v>3</v>
      </c>
      <c r="AL35" s="71">
        <f t="shared" si="35"/>
        <v>6</v>
      </c>
      <c r="AM35" s="4">
        <v>0</v>
      </c>
      <c r="AN35" s="4">
        <v>4071451.2100000004</v>
      </c>
      <c r="AO35" s="23">
        <f t="shared" si="36"/>
        <v>0</v>
      </c>
      <c r="AP35" s="21">
        <v>0</v>
      </c>
      <c r="AQ35" s="4">
        <v>0</v>
      </c>
      <c r="AR35" s="4">
        <v>2051621.3599999996</v>
      </c>
      <c r="AS35" s="23">
        <f t="shared" si="37"/>
        <v>0</v>
      </c>
      <c r="AT35" s="21">
        <v>0</v>
      </c>
      <c r="AU35" s="74">
        <f t="shared" si="38"/>
        <v>0</v>
      </c>
      <c r="AV35" s="4">
        <v>7221050.5499999998</v>
      </c>
      <c r="AW35" s="4">
        <v>7554946.8200000003</v>
      </c>
      <c r="AX35" s="23">
        <f t="shared" si="39"/>
        <v>0.95580428585994992</v>
      </c>
      <c r="AY35" s="21">
        <v>3</v>
      </c>
      <c r="AZ35" s="4">
        <f t="shared" si="40"/>
        <v>7221050.5499999998</v>
      </c>
      <c r="BA35" s="4">
        <v>3888334.75</v>
      </c>
      <c r="BB35" s="23">
        <f t="shared" si="41"/>
        <v>0.53847216870680958</v>
      </c>
      <c r="BC35" s="21">
        <v>2</v>
      </c>
      <c r="BD35" s="72">
        <f t="shared" si="42"/>
        <v>5</v>
      </c>
      <c r="BE35" s="4">
        <v>0</v>
      </c>
      <c r="BF35" s="21">
        <v>3</v>
      </c>
      <c r="BG35" s="71">
        <f t="shared" si="43"/>
        <v>3</v>
      </c>
      <c r="BH35" s="4">
        <v>11</v>
      </c>
      <c r="BI35" s="4">
        <v>11</v>
      </c>
      <c r="BJ35" s="23">
        <f t="shared" si="44"/>
        <v>1</v>
      </c>
      <c r="BK35" s="21">
        <v>3</v>
      </c>
      <c r="BL35" s="4">
        <v>11</v>
      </c>
      <c r="BM35" s="124">
        <v>15</v>
      </c>
      <c r="BN35" s="53">
        <f>BL35/BM35</f>
        <v>0.73333333333333328</v>
      </c>
      <c r="BO35" s="54">
        <v>2</v>
      </c>
      <c r="BP35" s="85">
        <f t="shared" si="45"/>
        <v>5</v>
      </c>
      <c r="BQ35" s="44">
        <f t="shared" si="46"/>
        <v>33</v>
      </c>
    </row>
    <row r="36" spans="1:69" ht="63.75" x14ac:dyDescent="0.2">
      <c r="A36" s="1">
        <v>33</v>
      </c>
      <c r="B36" s="2" t="s">
        <v>625</v>
      </c>
      <c r="C36" s="3" t="s">
        <v>626</v>
      </c>
      <c r="D36" s="4">
        <v>53908425.590000004</v>
      </c>
      <c r="E36" s="4">
        <v>39976139.5</v>
      </c>
      <c r="F36" s="118">
        <f t="shared" si="25"/>
        <v>0.74155642763597163</v>
      </c>
      <c r="G36" s="21">
        <v>2</v>
      </c>
      <c r="H36" s="4">
        <v>86233190.189999998</v>
      </c>
      <c r="I36" s="4">
        <v>80735418.799999997</v>
      </c>
      <c r="J36" s="114">
        <f t="shared" si="26"/>
        <v>0.9362452974558102</v>
      </c>
      <c r="K36" s="21">
        <v>3</v>
      </c>
      <c r="L36" s="115">
        <f t="shared" si="27"/>
        <v>5</v>
      </c>
      <c r="M36" s="4">
        <v>0</v>
      </c>
      <c r="N36" s="4">
        <v>44</v>
      </c>
      <c r="O36" s="116">
        <f t="shared" si="28"/>
        <v>0</v>
      </c>
      <c r="P36" s="21">
        <v>3</v>
      </c>
      <c r="Q36" s="4">
        <v>2</v>
      </c>
      <c r="R36" s="4">
        <v>44</v>
      </c>
      <c r="S36" s="116">
        <f t="shared" si="29"/>
        <v>4.5454545454545456E-2</v>
      </c>
      <c r="T36" s="21">
        <v>3</v>
      </c>
      <c r="U36" s="4">
        <v>280</v>
      </c>
      <c r="V36" s="4">
        <f t="shared" si="30"/>
        <v>44</v>
      </c>
      <c r="W36" s="117">
        <f t="shared" si="31"/>
        <v>6.3636363636363633</v>
      </c>
      <c r="X36" s="21">
        <v>3</v>
      </c>
      <c r="Y36" s="4">
        <v>72241103.090000004</v>
      </c>
      <c r="Z36" s="4">
        <v>67082161.130000003</v>
      </c>
      <c r="AA36" s="116">
        <f t="shared" si="32"/>
        <v>7.1412834789812737E-2</v>
      </c>
      <c r="AB36" s="21">
        <v>3</v>
      </c>
      <c r="AC36" s="120">
        <f t="shared" si="33"/>
        <v>12</v>
      </c>
      <c r="AD36" s="4">
        <v>5</v>
      </c>
      <c r="AE36" s="4">
        <v>0</v>
      </c>
      <c r="AF36" s="116">
        <f t="shared" si="47"/>
        <v>0</v>
      </c>
      <c r="AG36" s="21">
        <v>3</v>
      </c>
      <c r="AH36" s="4">
        <v>67082161.130000003</v>
      </c>
      <c r="AI36" s="4">
        <v>67082161.130000003</v>
      </c>
      <c r="AJ36" s="116">
        <f t="shared" si="34"/>
        <v>1</v>
      </c>
      <c r="AK36" s="21">
        <v>3</v>
      </c>
      <c r="AL36" s="71">
        <f t="shared" si="35"/>
        <v>6</v>
      </c>
      <c r="AM36" s="4">
        <v>2443500</v>
      </c>
      <c r="AN36" s="4">
        <v>4093467.68</v>
      </c>
      <c r="AO36" s="23">
        <f t="shared" si="36"/>
        <v>0.5969266624330597</v>
      </c>
      <c r="AP36" s="21">
        <v>3</v>
      </c>
      <c r="AQ36" s="4">
        <v>0</v>
      </c>
      <c r="AR36" s="4">
        <v>11600</v>
      </c>
      <c r="AS36" s="23">
        <f t="shared" si="37"/>
        <v>0</v>
      </c>
      <c r="AT36" s="21">
        <v>0</v>
      </c>
      <c r="AU36" s="73">
        <f t="shared" si="38"/>
        <v>3</v>
      </c>
      <c r="AV36" s="4">
        <v>3170333.99</v>
      </c>
      <c r="AW36" s="4">
        <v>5856500</v>
      </c>
      <c r="AX36" s="23">
        <f t="shared" si="39"/>
        <v>0.54133594979936828</v>
      </c>
      <c r="AY36" s="21">
        <v>2</v>
      </c>
      <c r="AZ36" s="4">
        <f t="shared" si="40"/>
        <v>3170333.99</v>
      </c>
      <c r="BA36" s="4">
        <v>0</v>
      </c>
      <c r="BB36" s="23">
        <f t="shared" si="41"/>
        <v>0</v>
      </c>
      <c r="BC36" s="21">
        <v>0</v>
      </c>
      <c r="BD36" s="74">
        <f t="shared" si="42"/>
        <v>2</v>
      </c>
      <c r="BE36" s="4">
        <v>0</v>
      </c>
      <c r="BF36" s="21">
        <v>3</v>
      </c>
      <c r="BG36" s="71">
        <f t="shared" si="43"/>
        <v>3</v>
      </c>
      <c r="BH36" s="4">
        <v>24</v>
      </c>
      <c r="BI36" s="4">
        <v>30</v>
      </c>
      <c r="BJ36" s="23">
        <f t="shared" si="44"/>
        <v>0.8</v>
      </c>
      <c r="BK36" s="21">
        <v>2</v>
      </c>
      <c r="BL36" s="4">
        <v>0</v>
      </c>
      <c r="BM36" s="124">
        <v>0</v>
      </c>
      <c r="BN36" s="53">
        <v>0</v>
      </c>
      <c r="BO36" s="54">
        <v>0</v>
      </c>
      <c r="BP36" s="88">
        <f t="shared" si="45"/>
        <v>2</v>
      </c>
      <c r="BQ36" s="44">
        <f t="shared" si="46"/>
        <v>33</v>
      </c>
    </row>
    <row r="37" spans="1:69" ht="51" x14ac:dyDescent="0.2">
      <c r="A37" s="1">
        <v>34</v>
      </c>
      <c r="B37" s="2" t="s">
        <v>627</v>
      </c>
      <c r="C37" s="3" t="s">
        <v>628</v>
      </c>
      <c r="D37" s="4">
        <v>19099948.800000001</v>
      </c>
      <c r="E37" s="4">
        <v>19099948.800000001</v>
      </c>
      <c r="F37" s="118">
        <f t="shared" si="25"/>
        <v>1</v>
      </c>
      <c r="G37" s="21">
        <v>3</v>
      </c>
      <c r="H37" s="4">
        <v>19546378.460000001</v>
      </c>
      <c r="I37" s="4">
        <v>16460972.18</v>
      </c>
      <c r="J37" s="114">
        <f t="shared" si="26"/>
        <v>0.84214946588115935</v>
      </c>
      <c r="K37" s="21">
        <v>2</v>
      </c>
      <c r="L37" s="115">
        <f t="shared" si="27"/>
        <v>5</v>
      </c>
      <c r="M37" s="4">
        <v>4</v>
      </c>
      <c r="N37" s="4">
        <v>36</v>
      </c>
      <c r="O37" s="116">
        <f t="shared" si="28"/>
        <v>0.1111111111111111</v>
      </c>
      <c r="P37" s="21">
        <v>1</v>
      </c>
      <c r="Q37" s="4">
        <v>6</v>
      </c>
      <c r="R37" s="4">
        <v>36</v>
      </c>
      <c r="S37" s="116">
        <f t="shared" si="29"/>
        <v>0.16666666666666666</v>
      </c>
      <c r="T37" s="21">
        <v>3</v>
      </c>
      <c r="U37" s="4">
        <v>115</v>
      </c>
      <c r="V37" s="4">
        <f t="shared" si="30"/>
        <v>32</v>
      </c>
      <c r="W37" s="117">
        <f t="shared" si="31"/>
        <v>3.59375</v>
      </c>
      <c r="X37" s="21">
        <v>3</v>
      </c>
      <c r="Y37" s="4">
        <v>14888868.65</v>
      </c>
      <c r="Z37" s="4">
        <v>11780012.41</v>
      </c>
      <c r="AA37" s="116">
        <f t="shared" si="32"/>
        <v>0.20880406114671446</v>
      </c>
      <c r="AB37" s="21">
        <v>3</v>
      </c>
      <c r="AC37" s="115">
        <f t="shared" si="33"/>
        <v>10</v>
      </c>
      <c r="AD37" s="4">
        <v>3</v>
      </c>
      <c r="AE37" s="4">
        <v>0</v>
      </c>
      <c r="AF37" s="116">
        <f t="shared" si="47"/>
        <v>0</v>
      </c>
      <c r="AG37" s="21">
        <v>3</v>
      </c>
      <c r="AH37" s="4">
        <v>11780012.41</v>
      </c>
      <c r="AI37" s="4">
        <v>11780012.41</v>
      </c>
      <c r="AJ37" s="116">
        <f t="shared" si="34"/>
        <v>1</v>
      </c>
      <c r="AK37" s="21">
        <v>3</v>
      </c>
      <c r="AL37" s="71">
        <f t="shared" si="35"/>
        <v>6</v>
      </c>
      <c r="AM37" s="4">
        <v>0</v>
      </c>
      <c r="AN37" s="4">
        <v>193558</v>
      </c>
      <c r="AO37" s="23">
        <f t="shared" si="36"/>
        <v>0</v>
      </c>
      <c r="AP37" s="21">
        <v>0</v>
      </c>
      <c r="AQ37" s="4">
        <v>0</v>
      </c>
      <c r="AR37" s="4">
        <v>0</v>
      </c>
      <c r="AS37" s="23">
        <v>0</v>
      </c>
      <c r="AT37" s="21">
        <v>0</v>
      </c>
      <c r="AU37" s="74">
        <f t="shared" si="38"/>
        <v>0</v>
      </c>
      <c r="AV37" s="4">
        <v>1849350.88</v>
      </c>
      <c r="AW37" s="4">
        <v>2000000</v>
      </c>
      <c r="AX37" s="23">
        <f t="shared" si="39"/>
        <v>0.9246754399999999</v>
      </c>
      <c r="AY37" s="21">
        <v>3</v>
      </c>
      <c r="AZ37" s="4">
        <f t="shared" si="40"/>
        <v>1849350.88</v>
      </c>
      <c r="BA37" s="4">
        <v>601574.68000000005</v>
      </c>
      <c r="BB37" s="23">
        <f t="shared" si="41"/>
        <v>0.32528963892455071</v>
      </c>
      <c r="BC37" s="21">
        <v>1</v>
      </c>
      <c r="BD37" s="73">
        <f t="shared" si="42"/>
        <v>4</v>
      </c>
      <c r="BE37" s="4">
        <v>0</v>
      </c>
      <c r="BF37" s="21">
        <v>3</v>
      </c>
      <c r="BG37" s="71">
        <f t="shared" si="43"/>
        <v>3</v>
      </c>
      <c r="BH37" s="4">
        <v>36</v>
      </c>
      <c r="BI37" s="4">
        <v>37</v>
      </c>
      <c r="BJ37" s="23">
        <f t="shared" si="44"/>
        <v>0.97297297297297303</v>
      </c>
      <c r="BK37" s="21">
        <v>3</v>
      </c>
      <c r="BL37" s="4">
        <v>24</v>
      </c>
      <c r="BM37" s="124">
        <v>30</v>
      </c>
      <c r="BN37" s="53">
        <f t="shared" ref="BN37:BN48" si="48">BL37/BM37</f>
        <v>0.8</v>
      </c>
      <c r="BO37" s="54">
        <v>2</v>
      </c>
      <c r="BP37" s="85">
        <f t="shared" si="45"/>
        <v>5</v>
      </c>
      <c r="BQ37" s="44">
        <f t="shared" si="46"/>
        <v>33</v>
      </c>
    </row>
    <row r="38" spans="1:69" ht="76.5" x14ac:dyDescent="0.2">
      <c r="A38" s="1">
        <v>35</v>
      </c>
      <c r="B38" s="2" t="s">
        <v>881</v>
      </c>
      <c r="C38" s="3" t="s">
        <v>882</v>
      </c>
      <c r="D38" s="4">
        <v>6317364.5599999996</v>
      </c>
      <c r="E38" s="4">
        <v>6317364.5599999996</v>
      </c>
      <c r="F38" s="118">
        <f t="shared" si="25"/>
        <v>1</v>
      </c>
      <c r="G38" s="21">
        <v>3</v>
      </c>
      <c r="H38" s="4">
        <v>9199777.8200000003</v>
      </c>
      <c r="I38" s="4">
        <v>9179410.6600000001</v>
      </c>
      <c r="J38" s="114">
        <f t="shared" si="26"/>
        <v>0.99778612479578332</v>
      </c>
      <c r="K38" s="21">
        <v>3</v>
      </c>
      <c r="L38" s="120">
        <f t="shared" si="27"/>
        <v>6</v>
      </c>
      <c r="M38" s="4">
        <v>19</v>
      </c>
      <c r="N38" s="4">
        <v>82</v>
      </c>
      <c r="O38" s="116">
        <f t="shared" si="28"/>
        <v>0.23170731707317074</v>
      </c>
      <c r="P38" s="21">
        <v>0</v>
      </c>
      <c r="Q38" s="4">
        <v>30</v>
      </c>
      <c r="R38" s="4">
        <v>82</v>
      </c>
      <c r="S38" s="116">
        <f t="shared" si="29"/>
        <v>0.36585365853658536</v>
      </c>
      <c r="T38" s="21">
        <v>2</v>
      </c>
      <c r="U38" s="4">
        <v>130</v>
      </c>
      <c r="V38" s="4">
        <f t="shared" si="30"/>
        <v>63</v>
      </c>
      <c r="W38" s="117">
        <f t="shared" si="31"/>
        <v>2.0634920634920637</v>
      </c>
      <c r="X38" s="21">
        <v>2</v>
      </c>
      <c r="Y38" s="4">
        <v>5393918.2699999996</v>
      </c>
      <c r="Z38" s="4">
        <v>5067425.34</v>
      </c>
      <c r="AA38" s="116">
        <f t="shared" si="32"/>
        <v>6.0529825195145145E-2</v>
      </c>
      <c r="AB38" s="21">
        <v>3</v>
      </c>
      <c r="AC38" s="121">
        <f t="shared" si="33"/>
        <v>7</v>
      </c>
      <c r="AD38" s="4">
        <v>17</v>
      </c>
      <c r="AE38" s="4">
        <v>2</v>
      </c>
      <c r="AF38" s="116">
        <f t="shared" si="47"/>
        <v>0.11764705882352941</v>
      </c>
      <c r="AG38" s="21">
        <v>2</v>
      </c>
      <c r="AH38" s="4">
        <v>4909534.4499999993</v>
      </c>
      <c r="AI38" s="4">
        <v>5067425.3399999989</v>
      </c>
      <c r="AJ38" s="116">
        <f t="shared" si="34"/>
        <v>0.96884198988514358</v>
      </c>
      <c r="AK38" s="21">
        <v>3</v>
      </c>
      <c r="AL38" s="72">
        <f t="shared" si="35"/>
        <v>5</v>
      </c>
      <c r="AM38" s="4">
        <v>25351.200000000001</v>
      </c>
      <c r="AN38" s="4">
        <v>1012631.1599999998</v>
      </c>
      <c r="AO38" s="23">
        <f t="shared" si="36"/>
        <v>2.5034979172475796E-2</v>
      </c>
      <c r="AP38" s="21">
        <v>2</v>
      </c>
      <c r="AQ38" s="4">
        <v>0</v>
      </c>
      <c r="AR38" s="4">
        <v>1084123.6600000001</v>
      </c>
      <c r="AS38" s="23">
        <f t="shared" ref="AS38:AS69" si="49">AQ38/AR38</f>
        <v>0</v>
      </c>
      <c r="AT38" s="21">
        <v>0</v>
      </c>
      <c r="AU38" s="74">
        <f t="shared" si="38"/>
        <v>2</v>
      </c>
      <c r="AV38" s="4">
        <v>2008125.01</v>
      </c>
      <c r="AW38" s="4">
        <v>2027558.77</v>
      </c>
      <c r="AX38" s="23">
        <f t="shared" si="39"/>
        <v>0.99041519274925871</v>
      </c>
      <c r="AY38" s="21">
        <v>3</v>
      </c>
      <c r="AZ38" s="4">
        <f t="shared" si="40"/>
        <v>2008125.01</v>
      </c>
      <c r="BA38" s="4">
        <v>950661.03</v>
      </c>
      <c r="BB38" s="23">
        <f t="shared" si="41"/>
        <v>0.47340729549501503</v>
      </c>
      <c r="BC38" s="21">
        <v>1</v>
      </c>
      <c r="BD38" s="73">
        <f t="shared" si="42"/>
        <v>4</v>
      </c>
      <c r="BE38" s="4">
        <v>0</v>
      </c>
      <c r="BF38" s="21">
        <v>3</v>
      </c>
      <c r="BG38" s="71">
        <f t="shared" si="43"/>
        <v>3</v>
      </c>
      <c r="BH38" s="4">
        <v>80</v>
      </c>
      <c r="BI38" s="4">
        <v>86</v>
      </c>
      <c r="BJ38" s="23">
        <f t="shared" si="44"/>
        <v>0.93023255813953487</v>
      </c>
      <c r="BK38" s="21">
        <v>3</v>
      </c>
      <c r="BL38" s="4">
        <v>14</v>
      </c>
      <c r="BM38" s="124">
        <v>15</v>
      </c>
      <c r="BN38" s="53">
        <f t="shared" si="48"/>
        <v>0.93333333333333335</v>
      </c>
      <c r="BO38" s="54">
        <v>3</v>
      </c>
      <c r="BP38" s="89">
        <f t="shared" si="45"/>
        <v>6</v>
      </c>
      <c r="BQ38" s="44">
        <f t="shared" si="46"/>
        <v>33</v>
      </c>
    </row>
    <row r="39" spans="1:69" ht="63.75" x14ac:dyDescent="0.2">
      <c r="A39" s="1">
        <v>36</v>
      </c>
      <c r="B39" s="2" t="s">
        <v>885</v>
      </c>
      <c r="C39" s="3" t="s">
        <v>886</v>
      </c>
      <c r="D39" s="4">
        <v>18629116</v>
      </c>
      <c r="E39" s="4">
        <v>17424382.98</v>
      </c>
      <c r="F39" s="118">
        <f t="shared" si="25"/>
        <v>0.93533063941413008</v>
      </c>
      <c r="G39" s="21">
        <v>3</v>
      </c>
      <c r="H39" s="4">
        <v>18629116</v>
      </c>
      <c r="I39" s="4">
        <v>16483519.18</v>
      </c>
      <c r="J39" s="114">
        <f t="shared" si="26"/>
        <v>0.88482562350247862</v>
      </c>
      <c r="K39" s="21">
        <v>2</v>
      </c>
      <c r="L39" s="115">
        <f t="shared" si="27"/>
        <v>5</v>
      </c>
      <c r="M39" s="4">
        <v>4</v>
      </c>
      <c r="N39" s="4">
        <v>85</v>
      </c>
      <c r="O39" s="116">
        <f t="shared" si="28"/>
        <v>4.7058823529411764E-2</v>
      </c>
      <c r="P39" s="21">
        <v>3</v>
      </c>
      <c r="Q39" s="4">
        <v>28</v>
      </c>
      <c r="R39" s="4">
        <v>85</v>
      </c>
      <c r="S39" s="116">
        <f t="shared" si="29"/>
        <v>0.32941176470588235</v>
      </c>
      <c r="T39" s="21">
        <v>2</v>
      </c>
      <c r="U39" s="4">
        <v>266</v>
      </c>
      <c r="V39" s="4">
        <f t="shared" si="30"/>
        <v>81</v>
      </c>
      <c r="W39" s="117">
        <f t="shared" si="31"/>
        <v>3.2839506172839505</v>
      </c>
      <c r="X39" s="21">
        <v>3</v>
      </c>
      <c r="Y39" s="4">
        <v>14417915.390000001</v>
      </c>
      <c r="Z39" s="4">
        <v>11233660.140000001</v>
      </c>
      <c r="AA39" s="116">
        <f t="shared" si="32"/>
        <v>0.22085406689295323</v>
      </c>
      <c r="AB39" s="21">
        <v>3</v>
      </c>
      <c r="AC39" s="115">
        <f t="shared" si="33"/>
        <v>11</v>
      </c>
      <c r="AD39" s="4">
        <v>0</v>
      </c>
      <c r="AE39" s="4">
        <v>0</v>
      </c>
      <c r="AF39" s="116">
        <v>0</v>
      </c>
      <c r="AG39" s="21">
        <v>3</v>
      </c>
      <c r="AH39" s="4">
        <v>11056145.439999999</v>
      </c>
      <c r="AI39" s="4">
        <v>11233660.139999999</v>
      </c>
      <c r="AJ39" s="116">
        <f t="shared" si="34"/>
        <v>0.98419796417305538</v>
      </c>
      <c r="AK39" s="21">
        <v>3</v>
      </c>
      <c r="AL39" s="71">
        <f t="shared" si="35"/>
        <v>6</v>
      </c>
      <c r="AM39" s="4">
        <v>0</v>
      </c>
      <c r="AN39" s="4">
        <v>507732.98</v>
      </c>
      <c r="AO39" s="23">
        <f t="shared" si="36"/>
        <v>0</v>
      </c>
      <c r="AP39" s="21">
        <v>0</v>
      </c>
      <c r="AQ39" s="4">
        <v>0</v>
      </c>
      <c r="AR39" s="4">
        <v>715748</v>
      </c>
      <c r="AS39" s="23">
        <f t="shared" si="49"/>
        <v>0</v>
      </c>
      <c r="AT39" s="21">
        <v>0</v>
      </c>
      <c r="AU39" s="74">
        <f t="shared" si="38"/>
        <v>0</v>
      </c>
      <c r="AV39" s="4">
        <v>1354910.58</v>
      </c>
      <c r="AW39" s="4">
        <v>1516702.58</v>
      </c>
      <c r="AX39" s="23">
        <f t="shared" si="39"/>
        <v>0.89332648197908382</v>
      </c>
      <c r="AY39" s="21">
        <v>2</v>
      </c>
      <c r="AZ39" s="4">
        <f t="shared" si="40"/>
        <v>1354910.58</v>
      </c>
      <c r="BA39" s="4">
        <v>101099.5</v>
      </c>
      <c r="BB39" s="23">
        <f t="shared" si="41"/>
        <v>7.4617101299777291E-2</v>
      </c>
      <c r="BC39" s="21">
        <v>0</v>
      </c>
      <c r="BD39" s="74">
        <f t="shared" si="42"/>
        <v>2</v>
      </c>
      <c r="BE39" s="4">
        <v>0</v>
      </c>
      <c r="BF39" s="21">
        <v>3</v>
      </c>
      <c r="BG39" s="71">
        <f t="shared" si="43"/>
        <v>3</v>
      </c>
      <c r="BH39" s="4">
        <v>73</v>
      </c>
      <c r="BI39" s="4">
        <v>76</v>
      </c>
      <c r="BJ39" s="23">
        <f t="shared" si="44"/>
        <v>0.96052631578947367</v>
      </c>
      <c r="BK39" s="21">
        <v>3</v>
      </c>
      <c r="BL39" s="4">
        <v>14</v>
      </c>
      <c r="BM39" s="124">
        <v>15</v>
      </c>
      <c r="BN39" s="53">
        <f t="shared" si="48"/>
        <v>0.93333333333333335</v>
      </c>
      <c r="BO39" s="54">
        <v>3</v>
      </c>
      <c r="BP39" s="89">
        <f t="shared" si="45"/>
        <v>6</v>
      </c>
      <c r="BQ39" s="44">
        <f t="shared" si="46"/>
        <v>33</v>
      </c>
    </row>
    <row r="40" spans="1:69" ht="63.75" x14ac:dyDescent="0.2">
      <c r="A40" s="1">
        <v>37</v>
      </c>
      <c r="B40" s="2" t="s">
        <v>913</v>
      </c>
      <c r="C40" s="3" t="s">
        <v>914</v>
      </c>
      <c r="D40" s="4">
        <v>3140585.29</v>
      </c>
      <c r="E40" s="4">
        <v>3140585.29</v>
      </c>
      <c r="F40" s="118">
        <f t="shared" si="25"/>
        <v>1</v>
      </c>
      <c r="G40" s="21">
        <v>3</v>
      </c>
      <c r="H40" s="4">
        <v>4598921.3600000003</v>
      </c>
      <c r="I40" s="4">
        <v>4468085.1900000004</v>
      </c>
      <c r="J40" s="114">
        <f t="shared" si="26"/>
        <v>0.97155068335415073</v>
      </c>
      <c r="K40" s="21">
        <v>3</v>
      </c>
      <c r="L40" s="120">
        <f t="shared" si="27"/>
        <v>6</v>
      </c>
      <c r="M40" s="4">
        <v>1</v>
      </c>
      <c r="N40" s="4">
        <v>21</v>
      </c>
      <c r="O40" s="116">
        <f t="shared" si="28"/>
        <v>4.7619047619047616E-2</v>
      </c>
      <c r="P40" s="21">
        <v>3</v>
      </c>
      <c r="Q40" s="4">
        <v>10</v>
      </c>
      <c r="R40" s="4">
        <v>21</v>
      </c>
      <c r="S40" s="116">
        <f t="shared" si="29"/>
        <v>0.47619047619047616</v>
      </c>
      <c r="T40" s="21">
        <v>2</v>
      </c>
      <c r="U40" s="4">
        <v>34</v>
      </c>
      <c r="V40" s="4">
        <f t="shared" si="30"/>
        <v>20</v>
      </c>
      <c r="W40" s="117">
        <f t="shared" si="31"/>
        <v>1.7</v>
      </c>
      <c r="X40" s="21">
        <v>1</v>
      </c>
      <c r="Y40" s="4">
        <v>1585717.5</v>
      </c>
      <c r="Z40" s="4">
        <v>1452767.85</v>
      </c>
      <c r="AA40" s="116">
        <f t="shared" si="32"/>
        <v>8.3841951671719525E-2</v>
      </c>
      <c r="AB40" s="21">
        <v>3</v>
      </c>
      <c r="AC40" s="115">
        <f t="shared" si="33"/>
        <v>9</v>
      </c>
      <c r="AD40" s="4">
        <v>7</v>
      </c>
      <c r="AE40" s="4">
        <v>0</v>
      </c>
      <c r="AF40" s="116">
        <f t="shared" ref="AF40:AF47" si="50">AE40/AD40</f>
        <v>0</v>
      </c>
      <c r="AG40" s="21">
        <v>3</v>
      </c>
      <c r="AH40" s="4">
        <v>1452767.8499999999</v>
      </c>
      <c r="AI40" s="4">
        <v>1452767.8499999999</v>
      </c>
      <c r="AJ40" s="116">
        <f t="shared" si="34"/>
        <v>1</v>
      </c>
      <c r="AK40" s="21">
        <v>3</v>
      </c>
      <c r="AL40" s="71">
        <f t="shared" si="35"/>
        <v>6</v>
      </c>
      <c r="AM40" s="4">
        <v>0</v>
      </c>
      <c r="AN40" s="4">
        <v>872173.9800000001</v>
      </c>
      <c r="AO40" s="23">
        <f t="shared" si="36"/>
        <v>0</v>
      </c>
      <c r="AP40" s="21">
        <v>0</v>
      </c>
      <c r="AQ40" s="4">
        <v>0</v>
      </c>
      <c r="AR40" s="4">
        <v>460053.58</v>
      </c>
      <c r="AS40" s="23">
        <f t="shared" si="49"/>
        <v>0</v>
      </c>
      <c r="AT40" s="21">
        <v>0</v>
      </c>
      <c r="AU40" s="74">
        <f t="shared" si="38"/>
        <v>0</v>
      </c>
      <c r="AV40" s="4">
        <v>1446011.22</v>
      </c>
      <c r="AW40" s="4">
        <v>1500866.42</v>
      </c>
      <c r="AX40" s="23">
        <f t="shared" si="39"/>
        <v>0.96345097786916978</v>
      </c>
      <c r="AY40" s="21">
        <v>3</v>
      </c>
      <c r="AZ40" s="4">
        <f t="shared" si="40"/>
        <v>1446011.22</v>
      </c>
      <c r="BA40" s="4">
        <v>277724.56</v>
      </c>
      <c r="BB40" s="23">
        <f t="shared" si="41"/>
        <v>0.192062520787356</v>
      </c>
      <c r="BC40" s="21">
        <v>0</v>
      </c>
      <c r="BD40" s="73">
        <f t="shared" si="42"/>
        <v>3</v>
      </c>
      <c r="BE40" s="4">
        <v>0</v>
      </c>
      <c r="BF40" s="21">
        <v>3</v>
      </c>
      <c r="BG40" s="71">
        <f t="shared" si="43"/>
        <v>3</v>
      </c>
      <c r="BH40" s="4">
        <v>21</v>
      </c>
      <c r="BI40" s="4">
        <v>21</v>
      </c>
      <c r="BJ40" s="23">
        <f t="shared" si="44"/>
        <v>1</v>
      </c>
      <c r="BK40" s="21">
        <v>3</v>
      </c>
      <c r="BL40" s="4">
        <v>14</v>
      </c>
      <c r="BM40" s="124">
        <v>15</v>
      </c>
      <c r="BN40" s="53">
        <f t="shared" si="48"/>
        <v>0.93333333333333335</v>
      </c>
      <c r="BO40" s="54">
        <v>3</v>
      </c>
      <c r="BP40" s="89">
        <f t="shared" si="45"/>
        <v>6</v>
      </c>
      <c r="BQ40" s="44">
        <f t="shared" si="46"/>
        <v>33</v>
      </c>
    </row>
    <row r="41" spans="1:69" ht="63.75" x14ac:dyDescent="0.2">
      <c r="A41" s="1">
        <v>38</v>
      </c>
      <c r="B41" s="2" t="s">
        <v>1235</v>
      </c>
      <c r="C41" s="3" t="s">
        <v>1236</v>
      </c>
      <c r="D41" s="4">
        <v>11876556.720000001</v>
      </c>
      <c r="E41" s="4">
        <v>11773814.630000001</v>
      </c>
      <c r="F41" s="118">
        <f t="shared" si="25"/>
        <v>0.99134916858292921</v>
      </c>
      <c r="G41" s="21">
        <v>3</v>
      </c>
      <c r="H41" s="4">
        <v>18064776.050000001</v>
      </c>
      <c r="I41" s="4">
        <v>13952634.140000001</v>
      </c>
      <c r="J41" s="114">
        <f t="shared" si="26"/>
        <v>0.77236684813482648</v>
      </c>
      <c r="K41" s="21">
        <v>2</v>
      </c>
      <c r="L41" s="115">
        <f t="shared" si="27"/>
        <v>5</v>
      </c>
      <c r="M41" s="4">
        <v>3</v>
      </c>
      <c r="N41" s="4">
        <v>41</v>
      </c>
      <c r="O41" s="116">
        <f t="shared" si="28"/>
        <v>7.3170731707317069E-2</v>
      </c>
      <c r="P41" s="21">
        <v>2</v>
      </c>
      <c r="Q41" s="4">
        <v>7</v>
      </c>
      <c r="R41" s="4">
        <v>41</v>
      </c>
      <c r="S41" s="116">
        <f t="shared" si="29"/>
        <v>0.17073170731707318</v>
      </c>
      <c r="T41" s="21">
        <v>3</v>
      </c>
      <c r="U41" s="4">
        <v>120</v>
      </c>
      <c r="V41" s="4">
        <f t="shared" si="30"/>
        <v>38</v>
      </c>
      <c r="W41" s="117">
        <f t="shared" si="31"/>
        <v>3.1578947368421053</v>
      </c>
      <c r="X41" s="21">
        <v>3</v>
      </c>
      <c r="Y41" s="4">
        <v>12467899.48</v>
      </c>
      <c r="Z41" s="4">
        <v>10982484.560000001</v>
      </c>
      <c r="AA41" s="116">
        <f t="shared" si="32"/>
        <v>0.11913914788796484</v>
      </c>
      <c r="AB41" s="21">
        <v>3</v>
      </c>
      <c r="AC41" s="115">
        <f t="shared" si="33"/>
        <v>11</v>
      </c>
      <c r="AD41" s="4">
        <v>3</v>
      </c>
      <c r="AE41" s="4">
        <v>0</v>
      </c>
      <c r="AF41" s="116">
        <f t="shared" si="50"/>
        <v>0</v>
      </c>
      <c r="AG41" s="21">
        <v>3</v>
      </c>
      <c r="AH41" s="4">
        <v>10982484.559999999</v>
      </c>
      <c r="AI41" s="4">
        <v>10982484.559999999</v>
      </c>
      <c r="AJ41" s="116">
        <f t="shared" si="34"/>
        <v>1</v>
      </c>
      <c r="AK41" s="21">
        <v>3</v>
      </c>
      <c r="AL41" s="71">
        <f t="shared" si="35"/>
        <v>6</v>
      </c>
      <c r="AM41" s="4">
        <v>0</v>
      </c>
      <c r="AN41" s="4">
        <v>4464880.620000001</v>
      </c>
      <c r="AO41" s="23">
        <f t="shared" si="36"/>
        <v>0</v>
      </c>
      <c r="AP41" s="21">
        <v>0</v>
      </c>
      <c r="AQ41" s="4">
        <v>0</v>
      </c>
      <c r="AR41" s="4">
        <v>655030.43999999994</v>
      </c>
      <c r="AS41" s="23">
        <f t="shared" si="49"/>
        <v>0</v>
      </c>
      <c r="AT41" s="21">
        <v>0</v>
      </c>
      <c r="AU41" s="74">
        <f t="shared" si="38"/>
        <v>0</v>
      </c>
      <c r="AV41" s="4">
        <v>854435.94</v>
      </c>
      <c r="AW41" s="4">
        <v>1270000</v>
      </c>
      <c r="AX41" s="23">
        <f t="shared" si="39"/>
        <v>0.67278420472440936</v>
      </c>
      <c r="AY41" s="21">
        <v>2</v>
      </c>
      <c r="AZ41" s="4">
        <f t="shared" si="40"/>
        <v>854435.94</v>
      </c>
      <c r="BA41" s="4">
        <v>121253.9</v>
      </c>
      <c r="BB41" s="23">
        <f t="shared" si="41"/>
        <v>0.14191104835782073</v>
      </c>
      <c r="BC41" s="21">
        <v>0</v>
      </c>
      <c r="BD41" s="74">
        <f t="shared" si="42"/>
        <v>2</v>
      </c>
      <c r="BE41" s="4">
        <v>0</v>
      </c>
      <c r="BF41" s="21">
        <v>3</v>
      </c>
      <c r="BG41" s="71">
        <f t="shared" si="43"/>
        <v>3</v>
      </c>
      <c r="BH41" s="4">
        <v>32</v>
      </c>
      <c r="BI41" s="4">
        <v>32</v>
      </c>
      <c r="BJ41" s="23">
        <f t="shared" si="44"/>
        <v>1</v>
      </c>
      <c r="BK41" s="21">
        <v>3</v>
      </c>
      <c r="BL41" s="4">
        <v>14</v>
      </c>
      <c r="BM41" s="124">
        <v>15</v>
      </c>
      <c r="BN41" s="53">
        <f t="shared" si="48"/>
        <v>0.93333333333333335</v>
      </c>
      <c r="BO41" s="54">
        <v>3</v>
      </c>
      <c r="BP41" s="89">
        <f t="shared" si="45"/>
        <v>6</v>
      </c>
      <c r="BQ41" s="44">
        <f t="shared" si="46"/>
        <v>33</v>
      </c>
    </row>
    <row r="42" spans="1:69" ht="63.75" x14ac:dyDescent="0.2">
      <c r="A42" s="1">
        <v>39</v>
      </c>
      <c r="B42" s="2" t="s">
        <v>1517</v>
      </c>
      <c r="C42" s="3" t="s">
        <v>1518</v>
      </c>
      <c r="D42" s="4">
        <v>7962417.1799999997</v>
      </c>
      <c r="E42" s="4">
        <v>7873320.46</v>
      </c>
      <c r="F42" s="118">
        <f t="shared" si="25"/>
        <v>0.98881034264019818</v>
      </c>
      <c r="G42" s="21">
        <v>3</v>
      </c>
      <c r="H42" s="4">
        <v>8485797.1600000001</v>
      </c>
      <c r="I42" s="4">
        <v>8328799.2800000003</v>
      </c>
      <c r="J42" s="114">
        <f t="shared" si="26"/>
        <v>0.98149874701930773</v>
      </c>
      <c r="K42" s="21">
        <v>3</v>
      </c>
      <c r="L42" s="120">
        <f t="shared" si="27"/>
        <v>6</v>
      </c>
      <c r="M42" s="4">
        <v>0</v>
      </c>
      <c r="N42" s="4">
        <v>6</v>
      </c>
      <c r="O42" s="116">
        <f t="shared" si="28"/>
        <v>0</v>
      </c>
      <c r="P42" s="21">
        <v>3</v>
      </c>
      <c r="Q42" s="4">
        <v>3</v>
      </c>
      <c r="R42" s="4">
        <v>6</v>
      </c>
      <c r="S42" s="116">
        <f t="shared" si="29"/>
        <v>0.5</v>
      </c>
      <c r="T42" s="21">
        <v>1</v>
      </c>
      <c r="U42" s="4">
        <v>23</v>
      </c>
      <c r="V42" s="4">
        <f t="shared" si="30"/>
        <v>6</v>
      </c>
      <c r="W42" s="117">
        <f t="shared" si="31"/>
        <v>3.8333333333333335</v>
      </c>
      <c r="X42" s="21">
        <v>3</v>
      </c>
      <c r="Y42" s="4">
        <v>4427573</v>
      </c>
      <c r="Z42" s="4">
        <v>4361395.0199999996</v>
      </c>
      <c r="AA42" s="116">
        <f t="shared" si="32"/>
        <v>1.4946784615409039E-2</v>
      </c>
      <c r="AB42" s="21">
        <v>1</v>
      </c>
      <c r="AC42" s="121">
        <f t="shared" si="33"/>
        <v>8</v>
      </c>
      <c r="AD42" s="4">
        <v>2</v>
      </c>
      <c r="AE42" s="4">
        <v>0</v>
      </c>
      <c r="AF42" s="116">
        <f t="shared" si="50"/>
        <v>0</v>
      </c>
      <c r="AG42" s="21">
        <v>3</v>
      </c>
      <c r="AH42" s="4">
        <v>4202756.0199999996</v>
      </c>
      <c r="AI42" s="4">
        <v>4361395.0199999996</v>
      </c>
      <c r="AJ42" s="116">
        <f t="shared" si="34"/>
        <v>0.9636265462604211</v>
      </c>
      <c r="AK42" s="21">
        <v>3</v>
      </c>
      <c r="AL42" s="71">
        <f t="shared" si="35"/>
        <v>6</v>
      </c>
      <c r="AM42" s="4">
        <v>0</v>
      </c>
      <c r="AN42" s="4">
        <v>558831.22000000009</v>
      </c>
      <c r="AO42" s="23">
        <f t="shared" si="36"/>
        <v>0</v>
      </c>
      <c r="AP42" s="21">
        <v>0</v>
      </c>
      <c r="AQ42" s="4">
        <v>0</v>
      </c>
      <c r="AR42" s="4">
        <v>121477.45999999999</v>
      </c>
      <c r="AS42" s="23">
        <f t="shared" si="49"/>
        <v>0</v>
      </c>
      <c r="AT42" s="21">
        <v>0</v>
      </c>
      <c r="AU42" s="74">
        <f t="shared" si="38"/>
        <v>0</v>
      </c>
      <c r="AV42" s="4">
        <v>1781816</v>
      </c>
      <c r="AW42" s="4">
        <v>1781816</v>
      </c>
      <c r="AX42" s="23">
        <f t="shared" si="39"/>
        <v>1</v>
      </c>
      <c r="AY42" s="21">
        <v>3</v>
      </c>
      <c r="AZ42" s="4">
        <f t="shared" si="40"/>
        <v>1781816</v>
      </c>
      <c r="BA42" s="4">
        <v>812111.37999999989</v>
      </c>
      <c r="BB42" s="23">
        <f t="shared" si="41"/>
        <v>0.45577735299267708</v>
      </c>
      <c r="BC42" s="21">
        <v>1</v>
      </c>
      <c r="BD42" s="73">
        <f t="shared" si="42"/>
        <v>4</v>
      </c>
      <c r="BE42" s="4">
        <v>0</v>
      </c>
      <c r="BF42" s="21">
        <v>3</v>
      </c>
      <c r="BG42" s="71">
        <f t="shared" si="43"/>
        <v>3</v>
      </c>
      <c r="BH42" s="4">
        <v>4</v>
      </c>
      <c r="BI42" s="4">
        <v>4</v>
      </c>
      <c r="BJ42" s="23">
        <f t="shared" si="44"/>
        <v>1</v>
      </c>
      <c r="BK42" s="21">
        <v>3</v>
      </c>
      <c r="BL42" s="4">
        <v>14</v>
      </c>
      <c r="BM42" s="124">
        <v>15</v>
      </c>
      <c r="BN42" s="53">
        <f t="shared" si="48"/>
        <v>0.93333333333333335</v>
      </c>
      <c r="BO42" s="54">
        <v>3</v>
      </c>
      <c r="BP42" s="89">
        <f t="shared" si="45"/>
        <v>6</v>
      </c>
      <c r="BQ42" s="44">
        <f t="shared" si="46"/>
        <v>33</v>
      </c>
    </row>
    <row r="43" spans="1:69" ht="76.5" x14ac:dyDescent="0.2">
      <c r="A43" s="1">
        <v>40</v>
      </c>
      <c r="B43" s="2" t="s">
        <v>75</v>
      </c>
      <c r="C43" s="3" t="s">
        <v>76</v>
      </c>
      <c r="D43" s="4">
        <v>20021198.289999999</v>
      </c>
      <c r="E43" s="4">
        <v>20021198.289999999</v>
      </c>
      <c r="F43" s="118">
        <f t="shared" si="25"/>
        <v>1</v>
      </c>
      <c r="G43" s="21">
        <v>3</v>
      </c>
      <c r="H43" s="4">
        <v>31496821.329999998</v>
      </c>
      <c r="I43" s="4">
        <v>26584392.93</v>
      </c>
      <c r="J43" s="114">
        <f t="shared" si="26"/>
        <v>0.84403415352516786</v>
      </c>
      <c r="K43" s="21">
        <v>2</v>
      </c>
      <c r="L43" s="115">
        <f t="shared" si="27"/>
        <v>5</v>
      </c>
      <c r="M43" s="4">
        <v>18</v>
      </c>
      <c r="N43" s="4">
        <v>99</v>
      </c>
      <c r="O43" s="116">
        <f t="shared" si="28"/>
        <v>0.18181818181818182</v>
      </c>
      <c r="P43" s="21">
        <v>0</v>
      </c>
      <c r="Q43" s="4">
        <v>31</v>
      </c>
      <c r="R43" s="4">
        <v>99</v>
      </c>
      <c r="S43" s="116">
        <f t="shared" si="29"/>
        <v>0.31313131313131315</v>
      </c>
      <c r="T43" s="21">
        <v>2</v>
      </c>
      <c r="U43" s="4">
        <v>203</v>
      </c>
      <c r="V43" s="4">
        <f t="shared" si="30"/>
        <v>81</v>
      </c>
      <c r="W43" s="117">
        <f t="shared" si="31"/>
        <v>2.5061728395061729</v>
      </c>
      <c r="X43" s="21">
        <v>2</v>
      </c>
      <c r="Y43" s="4">
        <v>35871148.18</v>
      </c>
      <c r="Z43" s="4">
        <v>34123649.759999998</v>
      </c>
      <c r="AA43" s="116">
        <f t="shared" si="32"/>
        <v>4.8715987880597632E-2</v>
      </c>
      <c r="AB43" s="21">
        <v>2</v>
      </c>
      <c r="AC43" s="121">
        <f t="shared" si="33"/>
        <v>6</v>
      </c>
      <c r="AD43" s="4">
        <v>27</v>
      </c>
      <c r="AE43" s="4">
        <v>2</v>
      </c>
      <c r="AF43" s="116">
        <f t="shared" si="50"/>
        <v>7.407407407407407E-2</v>
      </c>
      <c r="AG43" s="21">
        <v>3</v>
      </c>
      <c r="AH43" s="4">
        <v>34098341.5</v>
      </c>
      <c r="AI43" s="4">
        <v>34123649.759999998</v>
      </c>
      <c r="AJ43" s="116">
        <f t="shared" si="34"/>
        <v>0.99925833666158226</v>
      </c>
      <c r="AK43" s="21">
        <v>3</v>
      </c>
      <c r="AL43" s="71">
        <f t="shared" si="35"/>
        <v>6</v>
      </c>
      <c r="AM43" s="4">
        <v>392409</v>
      </c>
      <c r="AN43" s="4">
        <v>4683385.2</v>
      </c>
      <c r="AO43" s="23">
        <f t="shared" si="36"/>
        <v>8.3787470652638182E-2</v>
      </c>
      <c r="AP43" s="21">
        <v>3</v>
      </c>
      <c r="AQ43" s="4">
        <v>0</v>
      </c>
      <c r="AR43" s="4">
        <v>878858</v>
      </c>
      <c r="AS43" s="23">
        <f t="shared" si="49"/>
        <v>0</v>
      </c>
      <c r="AT43" s="21">
        <v>0</v>
      </c>
      <c r="AU43" s="73">
        <f t="shared" si="38"/>
        <v>3</v>
      </c>
      <c r="AV43" s="4">
        <v>819018.72</v>
      </c>
      <c r="AW43" s="4">
        <v>1091072.96</v>
      </c>
      <c r="AX43" s="23">
        <f t="shared" si="39"/>
        <v>0.75065440170013931</v>
      </c>
      <c r="AY43" s="21">
        <v>2</v>
      </c>
      <c r="AZ43" s="4">
        <f t="shared" si="40"/>
        <v>819018.72</v>
      </c>
      <c r="BA43" s="4">
        <v>539283.9</v>
      </c>
      <c r="BB43" s="23">
        <f t="shared" si="41"/>
        <v>0.65845125005201355</v>
      </c>
      <c r="BC43" s="21">
        <v>2</v>
      </c>
      <c r="BD43" s="73">
        <f t="shared" si="42"/>
        <v>4</v>
      </c>
      <c r="BE43" s="4">
        <v>0</v>
      </c>
      <c r="BF43" s="21">
        <v>3</v>
      </c>
      <c r="BG43" s="71">
        <f t="shared" si="43"/>
        <v>3</v>
      </c>
      <c r="BH43" s="4">
        <v>59</v>
      </c>
      <c r="BI43" s="4">
        <v>62</v>
      </c>
      <c r="BJ43" s="23">
        <f t="shared" si="44"/>
        <v>0.95161290322580649</v>
      </c>
      <c r="BK43" s="21">
        <v>3</v>
      </c>
      <c r="BL43" s="4">
        <v>13</v>
      </c>
      <c r="BM43" s="124">
        <v>15</v>
      </c>
      <c r="BN43" s="53">
        <f t="shared" si="48"/>
        <v>0.8666666666666667</v>
      </c>
      <c r="BO43" s="54">
        <v>2</v>
      </c>
      <c r="BP43" s="85">
        <f t="shared" si="45"/>
        <v>5</v>
      </c>
      <c r="BQ43" s="44">
        <f t="shared" si="46"/>
        <v>32</v>
      </c>
    </row>
    <row r="44" spans="1:69" ht="51" x14ac:dyDescent="0.2">
      <c r="A44" s="1">
        <v>41</v>
      </c>
      <c r="B44" s="2" t="s">
        <v>116</v>
      </c>
      <c r="C44" s="3" t="s">
        <v>117</v>
      </c>
      <c r="D44" s="4">
        <v>104180016.08</v>
      </c>
      <c r="E44" s="4">
        <v>104180016.08</v>
      </c>
      <c r="F44" s="118">
        <f t="shared" si="25"/>
        <v>1</v>
      </c>
      <c r="G44" s="21">
        <v>3</v>
      </c>
      <c r="H44" s="4">
        <v>142802919.75</v>
      </c>
      <c r="I44" s="4">
        <v>131370874.03</v>
      </c>
      <c r="J44" s="114">
        <f t="shared" si="26"/>
        <v>0.91994529425579197</v>
      </c>
      <c r="K44" s="21">
        <v>3</v>
      </c>
      <c r="L44" s="120">
        <f t="shared" si="27"/>
        <v>6</v>
      </c>
      <c r="M44" s="4">
        <v>1</v>
      </c>
      <c r="N44" s="4">
        <v>21</v>
      </c>
      <c r="O44" s="116">
        <f t="shared" si="28"/>
        <v>4.7619047619047616E-2</v>
      </c>
      <c r="P44" s="21">
        <v>3</v>
      </c>
      <c r="Q44" s="4">
        <v>5</v>
      </c>
      <c r="R44" s="4">
        <v>21</v>
      </c>
      <c r="S44" s="116">
        <f t="shared" si="29"/>
        <v>0.23809523809523808</v>
      </c>
      <c r="T44" s="21">
        <v>2</v>
      </c>
      <c r="U44" s="4">
        <v>68</v>
      </c>
      <c r="V44" s="4">
        <f t="shared" si="30"/>
        <v>20</v>
      </c>
      <c r="W44" s="117">
        <f t="shared" si="31"/>
        <v>3.4</v>
      </c>
      <c r="X44" s="21">
        <v>3</v>
      </c>
      <c r="Y44" s="4">
        <v>78498690.609999999</v>
      </c>
      <c r="Z44" s="4">
        <v>74832716.030000001</v>
      </c>
      <c r="AA44" s="116">
        <f t="shared" si="32"/>
        <v>4.6701092101184519E-2</v>
      </c>
      <c r="AB44" s="21">
        <v>2</v>
      </c>
      <c r="AC44" s="115">
        <f t="shared" si="33"/>
        <v>10</v>
      </c>
      <c r="AD44" s="4">
        <v>6</v>
      </c>
      <c r="AE44" s="4">
        <v>0</v>
      </c>
      <c r="AF44" s="116">
        <f t="shared" si="50"/>
        <v>0</v>
      </c>
      <c r="AG44" s="21">
        <v>3</v>
      </c>
      <c r="AH44" s="4">
        <v>18940071.370000001</v>
      </c>
      <c r="AI44" s="4">
        <v>74832716.030000001</v>
      </c>
      <c r="AJ44" s="116">
        <f t="shared" si="34"/>
        <v>0.25309880991633443</v>
      </c>
      <c r="AK44" s="21">
        <v>1</v>
      </c>
      <c r="AL44" s="73">
        <f t="shared" si="35"/>
        <v>4</v>
      </c>
      <c r="AM44" s="4">
        <v>0</v>
      </c>
      <c r="AN44" s="4">
        <v>2325208.23</v>
      </c>
      <c r="AO44" s="23">
        <f t="shared" si="36"/>
        <v>0</v>
      </c>
      <c r="AP44" s="21">
        <v>0</v>
      </c>
      <c r="AQ44" s="4">
        <v>0</v>
      </c>
      <c r="AR44" s="4">
        <v>373384.48000000004</v>
      </c>
      <c r="AS44" s="23">
        <f t="shared" si="49"/>
        <v>0</v>
      </c>
      <c r="AT44" s="21">
        <v>0</v>
      </c>
      <c r="AU44" s="74">
        <f t="shared" si="38"/>
        <v>0</v>
      </c>
      <c r="AV44" s="4">
        <v>11594932.09</v>
      </c>
      <c r="AW44" s="4">
        <v>12750759.029999999</v>
      </c>
      <c r="AX44" s="23">
        <f t="shared" si="39"/>
        <v>0.90935230308403059</v>
      </c>
      <c r="AY44" s="21">
        <v>3</v>
      </c>
      <c r="AZ44" s="4">
        <f t="shared" si="40"/>
        <v>11594932.09</v>
      </c>
      <c r="BA44" s="4">
        <v>4805381.67</v>
      </c>
      <c r="BB44" s="23">
        <f t="shared" si="41"/>
        <v>0.4144381038802617</v>
      </c>
      <c r="BC44" s="21">
        <v>1</v>
      </c>
      <c r="BD44" s="73">
        <f t="shared" si="42"/>
        <v>4</v>
      </c>
      <c r="BE44" s="4">
        <v>0</v>
      </c>
      <c r="BF44" s="21">
        <v>3</v>
      </c>
      <c r="BG44" s="71">
        <f t="shared" si="43"/>
        <v>3</v>
      </c>
      <c r="BH44" s="4">
        <v>23</v>
      </c>
      <c r="BI44" s="4">
        <v>28</v>
      </c>
      <c r="BJ44" s="23">
        <f t="shared" si="44"/>
        <v>0.8214285714285714</v>
      </c>
      <c r="BK44" s="21">
        <v>2</v>
      </c>
      <c r="BL44" s="4">
        <v>27</v>
      </c>
      <c r="BM44" s="124">
        <v>30</v>
      </c>
      <c r="BN44" s="53">
        <f t="shared" si="48"/>
        <v>0.9</v>
      </c>
      <c r="BO44" s="54">
        <v>3</v>
      </c>
      <c r="BP44" s="85">
        <f t="shared" si="45"/>
        <v>5</v>
      </c>
      <c r="BQ44" s="44">
        <f t="shared" si="46"/>
        <v>32</v>
      </c>
    </row>
    <row r="45" spans="1:69" ht="51" x14ac:dyDescent="0.2">
      <c r="A45" s="1">
        <v>42</v>
      </c>
      <c r="B45" s="2" t="s">
        <v>150</v>
      </c>
      <c r="C45" s="3" t="s">
        <v>151</v>
      </c>
      <c r="D45" s="4">
        <v>319342717.26999998</v>
      </c>
      <c r="E45" s="4">
        <v>319219091.91000003</v>
      </c>
      <c r="F45" s="118">
        <f t="shared" si="25"/>
        <v>0.99961287559316581</v>
      </c>
      <c r="G45" s="21">
        <v>3</v>
      </c>
      <c r="H45" s="4">
        <v>545608582.95000005</v>
      </c>
      <c r="I45" s="4">
        <v>529482311.91000003</v>
      </c>
      <c r="J45" s="114">
        <f t="shared" si="26"/>
        <v>0.9704435165722497</v>
      </c>
      <c r="K45" s="21">
        <v>3</v>
      </c>
      <c r="L45" s="120">
        <f t="shared" si="27"/>
        <v>6</v>
      </c>
      <c r="M45" s="4">
        <v>11</v>
      </c>
      <c r="N45" s="4">
        <v>266</v>
      </c>
      <c r="O45" s="116">
        <f t="shared" si="28"/>
        <v>4.1353383458646614E-2</v>
      </c>
      <c r="P45" s="21">
        <v>3</v>
      </c>
      <c r="Q45" s="4">
        <v>77</v>
      </c>
      <c r="R45" s="4">
        <v>266</v>
      </c>
      <c r="S45" s="116">
        <f t="shared" si="29"/>
        <v>0.28947368421052633</v>
      </c>
      <c r="T45" s="21">
        <v>2</v>
      </c>
      <c r="U45" s="4">
        <v>904</v>
      </c>
      <c r="V45" s="4">
        <f t="shared" si="30"/>
        <v>255</v>
      </c>
      <c r="W45" s="117">
        <f t="shared" si="31"/>
        <v>3.5450980392156861</v>
      </c>
      <c r="X45" s="21">
        <v>3</v>
      </c>
      <c r="Y45" s="4">
        <v>349472185.88</v>
      </c>
      <c r="Z45" s="4">
        <v>320149228.58999997</v>
      </c>
      <c r="AA45" s="116">
        <f t="shared" si="32"/>
        <v>8.390641222608998E-2</v>
      </c>
      <c r="AB45" s="21">
        <v>3</v>
      </c>
      <c r="AC45" s="115">
        <f t="shared" si="33"/>
        <v>11</v>
      </c>
      <c r="AD45" s="4">
        <v>24</v>
      </c>
      <c r="AE45" s="4">
        <v>7</v>
      </c>
      <c r="AF45" s="116">
        <f t="shared" si="50"/>
        <v>0.29166666666666669</v>
      </c>
      <c r="AG45" s="21">
        <v>0</v>
      </c>
      <c r="AH45" s="4">
        <v>318268254.58999997</v>
      </c>
      <c r="AI45" s="4">
        <v>320149228.58999997</v>
      </c>
      <c r="AJ45" s="116">
        <f t="shared" si="34"/>
        <v>0.9941246961353486</v>
      </c>
      <c r="AK45" s="21">
        <v>3</v>
      </c>
      <c r="AL45" s="73">
        <f t="shared" si="35"/>
        <v>3</v>
      </c>
      <c r="AM45" s="4">
        <v>0</v>
      </c>
      <c r="AN45" s="4">
        <v>33146157.599999998</v>
      </c>
      <c r="AO45" s="23">
        <f t="shared" si="36"/>
        <v>0</v>
      </c>
      <c r="AP45" s="21">
        <v>0</v>
      </c>
      <c r="AQ45" s="4">
        <v>0</v>
      </c>
      <c r="AR45" s="4">
        <v>8820533.6799999978</v>
      </c>
      <c r="AS45" s="23">
        <f t="shared" si="49"/>
        <v>0</v>
      </c>
      <c r="AT45" s="21">
        <v>0</v>
      </c>
      <c r="AU45" s="74">
        <f t="shared" si="38"/>
        <v>0</v>
      </c>
      <c r="AV45" s="4">
        <v>41620777.710000001</v>
      </c>
      <c r="AW45" s="4">
        <v>42803034.289999999</v>
      </c>
      <c r="AX45" s="23">
        <f t="shared" si="39"/>
        <v>0.97237914088076216</v>
      </c>
      <c r="AY45" s="21">
        <v>3</v>
      </c>
      <c r="AZ45" s="4">
        <f t="shared" si="40"/>
        <v>41620777.710000001</v>
      </c>
      <c r="BA45" s="4">
        <v>13107862.029999997</v>
      </c>
      <c r="BB45" s="23">
        <f t="shared" si="41"/>
        <v>0.31493553823840831</v>
      </c>
      <c r="BC45" s="21">
        <v>1</v>
      </c>
      <c r="BD45" s="73">
        <f t="shared" si="42"/>
        <v>4</v>
      </c>
      <c r="BE45" s="4">
        <v>0</v>
      </c>
      <c r="BF45" s="21">
        <v>3</v>
      </c>
      <c r="BG45" s="71">
        <f t="shared" si="43"/>
        <v>3</v>
      </c>
      <c r="BH45" s="4">
        <v>148</v>
      </c>
      <c r="BI45" s="4">
        <v>170</v>
      </c>
      <c r="BJ45" s="23">
        <f t="shared" si="44"/>
        <v>0.87058823529411766</v>
      </c>
      <c r="BK45" s="21">
        <v>2</v>
      </c>
      <c r="BL45" s="4">
        <v>151</v>
      </c>
      <c r="BM45" s="124">
        <v>165</v>
      </c>
      <c r="BN45" s="53">
        <f t="shared" si="48"/>
        <v>0.91515151515151516</v>
      </c>
      <c r="BO45" s="54">
        <v>3</v>
      </c>
      <c r="BP45" s="85">
        <f t="shared" si="45"/>
        <v>5</v>
      </c>
      <c r="BQ45" s="44">
        <f t="shared" si="46"/>
        <v>32</v>
      </c>
    </row>
    <row r="46" spans="1:69" ht="51" x14ac:dyDescent="0.2">
      <c r="A46" s="1">
        <v>43</v>
      </c>
      <c r="B46" s="2" t="s">
        <v>158</v>
      </c>
      <c r="C46" s="3" t="s">
        <v>159</v>
      </c>
      <c r="D46" s="4">
        <v>118394951.73999999</v>
      </c>
      <c r="E46" s="4">
        <v>118394951.73999999</v>
      </c>
      <c r="F46" s="118">
        <f t="shared" si="25"/>
        <v>1</v>
      </c>
      <c r="G46" s="21">
        <v>3</v>
      </c>
      <c r="H46" s="4">
        <v>153813348.81</v>
      </c>
      <c r="I46" s="4">
        <v>153473441.50999999</v>
      </c>
      <c r="J46" s="114">
        <f t="shared" si="26"/>
        <v>0.99779013133366024</v>
      </c>
      <c r="K46" s="21">
        <v>3</v>
      </c>
      <c r="L46" s="120">
        <f t="shared" si="27"/>
        <v>6</v>
      </c>
      <c r="M46" s="4">
        <v>1</v>
      </c>
      <c r="N46" s="4">
        <v>9</v>
      </c>
      <c r="O46" s="116">
        <f t="shared" si="28"/>
        <v>0.1111111111111111</v>
      </c>
      <c r="P46" s="21">
        <v>1</v>
      </c>
      <c r="Q46" s="4">
        <v>1</v>
      </c>
      <c r="R46" s="4">
        <v>9</v>
      </c>
      <c r="S46" s="116">
        <f t="shared" si="29"/>
        <v>0.1111111111111111</v>
      </c>
      <c r="T46" s="21">
        <v>3</v>
      </c>
      <c r="U46" s="4">
        <v>31</v>
      </c>
      <c r="V46" s="4">
        <f t="shared" si="30"/>
        <v>8</v>
      </c>
      <c r="W46" s="117">
        <f t="shared" si="31"/>
        <v>3.875</v>
      </c>
      <c r="X46" s="21">
        <v>3</v>
      </c>
      <c r="Y46" s="4">
        <v>6118931.1299999999</v>
      </c>
      <c r="Z46" s="4">
        <v>5757478</v>
      </c>
      <c r="AA46" s="116">
        <f t="shared" si="32"/>
        <v>5.9071285870151619E-2</v>
      </c>
      <c r="AB46" s="21">
        <v>3</v>
      </c>
      <c r="AC46" s="115">
        <f t="shared" si="33"/>
        <v>10</v>
      </c>
      <c r="AD46" s="4">
        <v>2</v>
      </c>
      <c r="AE46" s="4">
        <v>1</v>
      </c>
      <c r="AF46" s="116">
        <f t="shared" si="50"/>
        <v>0.5</v>
      </c>
      <c r="AG46" s="21">
        <v>0</v>
      </c>
      <c r="AH46" s="4">
        <v>5757478</v>
      </c>
      <c r="AI46" s="4">
        <v>5757478</v>
      </c>
      <c r="AJ46" s="116">
        <f t="shared" si="34"/>
        <v>1</v>
      </c>
      <c r="AK46" s="21">
        <v>3</v>
      </c>
      <c r="AL46" s="73">
        <f t="shared" si="35"/>
        <v>3</v>
      </c>
      <c r="AM46" s="4">
        <v>0</v>
      </c>
      <c r="AN46" s="4">
        <v>39226824.919999987</v>
      </c>
      <c r="AO46" s="23">
        <f t="shared" si="36"/>
        <v>0</v>
      </c>
      <c r="AP46" s="21">
        <v>0</v>
      </c>
      <c r="AQ46" s="4">
        <v>0</v>
      </c>
      <c r="AR46" s="4">
        <v>4919768.75</v>
      </c>
      <c r="AS46" s="23">
        <f t="shared" si="49"/>
        <v>0</v>
      </c>
      <c r="AT46" s="21">
        <v>0</v>
      </c>
      <c r="AU46" s="74">
        <f t="shared" si="38"/>
        <v>0</v>
      </c>
      <c r="AV46" s="4">
        <v>24895513.260000002</v>
      </c>
      <c r="AW46" s="4">
        <v>26043035.329999998</v>
      </c>
      <c r="AX46" s="23">
        <f t="shared" si="39"/>
        <v>0.95593746829202664</v>
      </c>
      <c r="AY46" s="21">
        <v>3</v>
      </c>
      <c r="AZ46" s="4">
        <f t="shared" si="40"/>
        <v>24895513.260000002</v>
      </c>
      <c r="BA46" s="4">
        <v>17322200.350000013</v>
      </c>
      <c r="BB46" s="23">
        <f t="shared" si="41"/>
        <v>0.69579607253295128</v>
      </c>
      <c r="BC46" s="21">
        <v>2</v>
      </c>
      <c r="BD46" s="72">
        <f t="shared" si="42"/>
        <v>5</v>
      </c>
      <c r="BE46" s="4">
        <v>0</v>
      </c>
      <c r="BF46" s="21">
        <v>3</v>
      </c>
      <c r="BG46" s="71">
        <f t="shared" si="43"/>
        <v>3</v>
      </c>
      <c r="BH46" s="4">
        <v>4</v>
      </c>
      <c r="BI46" s="4">
        <v>4</v>
      </c>
      <c r="BJ46" s="23">
        <f t="shared" si="44"/>
        <v>1</v>
      </c>
      <c r="BK46" s="21">
        <v>3</v>
      </c>
      <c r="BL46" s="4">
        <v>22</v>
      </c>
      <c r="BM46" s="124">
        <v>30</v>
      </c>
      <c r="BN46" s="53">
        <f t="shared" si="48"/>
        <v>0.73333333333333328</v>
      </c>
      <c r="BO46" s="54">
        <v>2</v>
      </c>
      <c r="BP46" s="85">
        <f t="shared" si="45"/>
        <v>5</v>
      </c>
      <c r="BQ46" s="44">
        <f t="shared" si="46"/>
        <v>32</v>
      </c>
    </row>
    <row r="47" spans="1:69" ht="63.75" x14ac:dyDescent="0.2">
      <c r="A47" s="1">
        <v>44</v>
      </c>
      <c r="B47" s="2" t="s">
        <v>213</v>
      </c>
      <c r="C47" s="3" t="s">
        <v>214</v>
      </c>
      <c r="D47" s="4">
        <v>246531411.74000001</v>
      </c>
      <c r="E47" s="4">
        <v>243654836.19999999</v>
      </c>
      <c r="F47" s="118">
        <f t="shared" si="25"/>
        <v>0.98833180924208652</v>
      </c>
      <c r="G47" s="21">
        <v>3</v>
      </c>
      <c r="H47" s="4">
        <v>356430763.76999998</v>
      </c>
      <c r="I47" s="4">
        <v>316330055</v>
      </c>
      <c r="J47" s="114">
        <f t="shared" si="26"/>
        <v>0.88749369345717743</v>
      </c>
      <c r="K47" s="21">
        <v>2</v>
      </c>
      <c r="L47" s="115">
        <f t="shared" si="27"/>
        <v>5</v>
      </c>
      <c r="M47" s="4">
        <v>4</v>
      </c>
      <c r="N47" s="4">
        <v>165</v>
      </c>
      <c r="O47" s="116">
        <f t="shared" si="28"/>
        <v>2.4242424242424242E-2</v>
      </c>
      <c r="P47" s="21">
        <v>3</v>
      </c>
      <c r="Q47" s="4">
        <v>100</v>
      </c>
      <c r="R47" s="4">
        <v>165</v>
      </c>
      <c r="S47" s="116">
        <f t="shared" si="29"/>
        <v>0.60606060606060608</v>
      </c>
      <c r="T47" s="21">
        <v>0</v>
      </c>
      <c r="U47" s="4">
        <v>336</v>
      </c>
      <c r="V47" s="4">
        <f t="shared" si="30"/>
        <v>161</v>
      </c>
      <c r="W47" s="117">
        <f t="shared" si="31"/>
        <v>2.0869565217391304</v>
      </c>
      <c r="X47" s="21">
        <v>2</v>
      </c>
      <c r="Y47" s="4">
        <v>412310899.50999999</v>
      </c>
      <c r="Z47" s="4">
        <v>402726673.38</v>
      </c>
      <c r="AA47" s="116">
        <f t="shared" si="32"/>
        <v>2.324514375290616E-2</v>
      </c>
      <c r="AB47" s="21">
        <v>1</v>
      </c>
      <c r="AC47" s="121">
        <f t="shared" si="33"/>
        <v>6</v>
      </c>
      <c r="AD47" s="4">
        <v>11</v>
      </c>
      <c r="AE47" s="4">
        <v>1</v>
      </c>
      <c r="AF47" s="116">
        <f t="shared" si="50"/>
        <v>9.0909090909090912E-2</v>
      </c>
      <c r="AG47" s="21">
        <v>3</v>
      </c>
      <c r="AH47" s="4">
        <v>348801079.42000002</v>
      </c>
      <c r="AI47" s="4">
        <v>402726673.38</v>
      </c>
      <c r="AJ47" s="116">
        <f t="shared" si="34"/>
        <v>0.86609877734838414</v>
      </c>
      <c r="AK47" s="21">
        <v>3</v>
      </c>
      <c r="AL47" s="71">
        <f t="shared" si="35"/>
        <v>6</v>
      </c>
      <c r="AM47" s="4">
        <v>0</v>
      </c>
      <c r="AN47" s="4">
        <v>6292039.0299999993</v>
      </c>
      <c r="AO47" s="23">
        <f t="shared" si="36"/>
        <v>0</v>
      </c>
      <c r="AP47" s="21">
        <v>0</v>
      </c>
      <c r="AQ47" s="4">
        <v>199525</v>
      </c>
      <c r="AR47" s="4">
        <v>14189486.089999998</v>
      </c>
      <c r="AS47" s="23">
        <f t="shared" si="49"/>
        <v>1.4061467676451982E-2</v>
      </c>
      <c r="AT47" s="21">
        <v>1</v>
      </c>
      <c r="AU47" s="74">
        <f t="shared" si="38"/>
        <v>1</v>
      </c>
      <c r="AV47" s="4">
        <v>21059624.260000002</v>
      </c>
      <c r="AW47" s="4">
        <v>22411016.440000001</v>
      </c>
      <c r="AX47" s="23">
        <f t="shared" si="39"/>
        <v>0.9396996480004367</v>
      </c>
      <c r="AY47" s="21">
        <v>3</v>
      </c>
      <c r="AZ47" s="4">
        <f t="shared" si="40"/>
        <v>21059624.260000002</v>
      </c>
      <c r="BA47" s="4">
        <v>14843980.33</v>
      </c>
      <c r="BB47" s="23">
        <f t="shared" si="41"/>
        <v>0.70485494644812807</v>
      </c>
      <c r="BC47" s="21">
        <v>3</v>
      </c>
      <c r="BD47" s="71">
        <f t="shared" si="42"/>
        <v>6</v>
      </c>
      <c r="BE47" s="4">
        <v>0</v>
      </c>
      <c r="BF47" s="21">
        <v>3</v>
      </c>
      <c r="BG47" s="71">
        <f t="shared" si="43"/>
        <v>3</v>
      </c>
      <c r="BH47" s="4">
        <v>166</v>
      </c>
      <c r="BI47" s="4">
        <v>167</v>
      </c>
      <c r="BJ47" s="23">
        <f t="shared" si="44"/>
        <v>0.99401197604790414</v>
      </c>
      <c r="BK47" s="21">
        <v>3</v>
      </c>
      <c r="BL47" s="4">
        <v>26</v>
      </c>
      <c r="BM47" s="124">
        <v>30</v>
      </c>
      <c r="BN47" s="53">
        <f t="shared" si="48"/>
        <v>0.8666666666666667</v>
      </c>
      <c r="BO47" s="54">
        <v>2</v>
      </c>
      <c r="BP47" s="85">
        <f t="shared" si="45"/>
        <v>5</v>
      </c>
      <c r="BQ47" s="44">
        <f t="shared" si="46"/>
        <v>32</v>
      </c>
    </row>
    <row r="48" spans="1:69" ht="63.75" x14ac:dyDescent="0.2">
      <c r="A48" s="1">
        <v>45</v>
      </c>
      <c r="B48" s="2" t="s">
        <v>219</v>
      </c>
      <c r="C48" s="3" t="s">
        <v>220</v>
      </c>
      <c r="D48" s="4">
        <v>319122332.22000003</v>
      </c>
      <c r="E48" s="4">
        <v>305746135.63</v>
      </c>
      <c r="F48" s="118">
        <f t="shared" si="25"/>
        <v>0.95808442330893151</v>
      </c>
      <c r="G48" s="21">
        <v>3</v>
      </c>
      <c r="H48" s="4">
        <v>578159722.58000004</v>
      </c>
      <c r="I48" s="4">
        <v>488281839.63</v>
      </c>
      <c r="J48" s="114">
        <f t="shared" si="26"/>
        <v>0.84454489055563076</v>
      </c>
      <c r="K48" s="21">
        <v>2</v>
      </c>
      <c r="L48" s="115">
        <f t="shared" si="27"/>
        <v>5</v>
      </c>
      <c r="M48" s="4">
        <v>54</v>
      </c>
      <c r="N48" s="4">
        <v>588</v>
      </c>
      <c r="O48" s="116">
        <f t="shared" si="28"/>
        <v>9.1836734693877556E-2</v>
      </c>
      <c r="P48" s="21">
        <v>2</v>
      </c>
      <c r="Q48" s="4">
        <v>278</v>
      </c>
      <c r="R48" s="4">
        <v>588</v>
      </c>
      <c r="S48" s="116">
        <f t="shared" si="29"/>
        <v>0.47278911564625853</v>
      </c>
      <c r="T48" s="21">
        <v>2</v>
      </c>
      <c r="U48" s="4">
        <v>1240</v>
      </c>
      <c r="V48" s="4">
        <f t="shared" si="30"/>
        <v>534</v>
      </c>
      <c r="W48" s="117">
        <f t="shared" si="31"/>
        <v>2.3220973782771535</v>
      </c>
      <c r="X48" s="21">
        <v>2</v>
      </c>
      <c r="Y48" s="4">
        <v>540981913.36000001</v>
      </c>
      <c r="Z48" s="4">
        <v>504294474.88999999</v>
      </c>
      <c r="AA48" s="116">
        <f t="shared" si="32"/>
        <v>6.7816386396611611E-2</v>
      </c>
      <c r="AB48" s="21">
        <v>3</v>
      </c>
      <c r="AC48" s="115">
        <f t="shared" si="33"/>
        <v>9</v>
      </c>
      <c r="AD48" s="4">
        <v>0</v>
      </c>
      <c r="AE48" s="4">
        <v>0</v>
      </c>
      <c r="AF48" s="116">
        <v>0</v>
      </c>
      <c r="AG48" s="21">
        <v>3</v>
      </c>
      <c r="AH48" s="4">
        <v>478404129.57999998</v>
      </c>
      <c r="AI48" s="4">
        <v>504246994.88999999</v>
      </c>
      <c r="AJ48" s="116">
        <f t="shared" si="34"/>
        <v>0.94874958984011881</v>
      </c>
      <c r="AK48" s="21">
        <v>3</v>
      </c>
      <c r="AL48" s="71">
        <f t="shared" si="35"/>
        <v>6</v>
      </c>
      <c r="AM48" s="4">
        <v>0</v>
      </c>
      <c r="AN48" s="4">
        <v>21309487.419999998</v>
      </c>
      <c r="AO48" s="23">
        <f t="shared" si="36"/>
        <v>0</v>
      </c>
      <c r="AP48" s="21">
        <v>0</v>
      </c>
      <c r="AQ48" s="4">
        <v>0</v>
      </c>
      <c r="AR48" s="4">
        <v>15275335.889999997</v>
      </c>
      <c r="AS48" s="23">
        <f t="shared" si="49"/>
        <v>0</v>
      </c>
      <c r="AT48" s="21">
        <v>0</v>
      </c>
      <c r="AU48" s="74">
        <f t="shared" si="38"/>
        <v>0</v>
      </c>
      <c r="AV48" s="4">
        <v>44205117.380000003</v>
      </c>
      <c r="AW48" s="4">
        <v>45472462</v>
      </c>
      <c r="AX48" s="23">
        <f t="shared" si="39"/>
        <v>0.97212940394562319</v>
      </c>
      <c r="AY48" s="21">
        <v>3</v>
      </c>
      <c r="AZ48" s="4">
        <f t="shared" si="40"/>
        <v>44205117.380000003</v>
      </c>
      <c r="BA48" s="4">
        <v>14456886.59</v>
      </c>
      <c r="BB48" s="23">
        <f t="shared" si="41"/>
        <v>0.32704101802794489</v>
      </c>
      <c r="BC48" s="21">
        <v>1</v>
      </c>
      <c r="BD48" s="73">
        <f t="shared" si="42"/>
        <v>4</v>
      </c>
      <c r="BE48" s="4">
        <v>0</v>
      </c>
      <c r="BF48" s="21">
        <v>3</v>
      </c>
      <c r="BG48" s="71">
        <f t="shared" si="43"/>
        <v>3</v>
      </c>
      <c r="BH48" s="4">
        <v>553</v>
      </c>
      <c r="BI48" s="4">
        <v>576</v>
      </c>
      <c r="BJ48" s="23">
        <f t="shared" si="44"/>
        <v>0.96006944444444442</v>
      </c>
      <c r="BK48" s="21">
        <v>3</v>
      </c>
      <c r="BL48" s="4">
        <v>66</v>
      </c>
      <c r="BM48" s="124">
        <v>75</v>
      </c>
      <c r="BN48" s="53">
        <f t="shared" si="48"/>
        <v>0.88</v>
      </c>
      <c r="BO48" s="54">
        <v>2</v>
      </c>
      <c r="BP48" s="85">
        <f t="shared" si="45"/>
        <v>5</v>
      </c>
      <c r="BQ48" s="44">
        <f t="shared" si="46"/>
        <v>32</v>
      </c>
    </row>
    <row r="49" spans="1:69" ht="38.25" x14ac:dyDescent="0.2">
      <c r="A49" s="1">
        <v>46</v>
      </c>
      <c r="B49" s="2" t="s">
        <v>333</v>
      </c>
      <c r="C49" s="3" t="s">
        <v>334</v>
      </c>
      <c r="D49" s="4">
        <v>7086075.71</v>
      </c>
      <c r="E49" s="4">
        <v>7055586.3600000003</v>
      </c>
      <c r="F49" s="118">
        <f t="shared" si="25"/>
        <v>0.99569728701078197</v>
      </c>
      <c r="G49" s="21">
        <v>3</v>
      </c>
      <c r="H49" s="4">
        <v>7918943.71</v>
      </c>
      <c r="I49" s="4">
        <v>6549205.6100000003</v>
      </c>
      <c r="J49" s="114">
        <f t="shared" si="26"/>
        <v>0.82703020122869397</v>
      </c>
      <c r="K49" s="21">
        <v>2</v>
      </c>
      <c r="L49" s="115">
        <f t="shared" si="27"/>
        <v>5</v>
      </c>
      <c r="M49" s="4">
        <v>1</v>
      </c>
      <c r="N49" s="4">
        <v>32</v>
      </c>
      <c r="O49" s="116">
        <f t="shared" si="28"/>
        <v>3.125E-2</v>
      </c>
      <c r="P49" s="21">
        <v>3</v>
      </c>
      <c r="Q49" s="4">
        <v>11</v>
      </c>
      <c r="R49" s="4">
        <v>32</v>
      </c>
      <c r="S49" s="116">
        <f t="shared" si="29"/>
        <v>0.34375</v>
      </c>
      <c r="T49" s="21">
        <v>2</v>
      </c>
      <c r="U49" s="4">
        <v>95</v>
      </c>
      <c r="V49" s="4">
        <f t="shared" si="30"/>
        <v>31</v>
      </c>
      <c r="W49" s="117">
        <f t="shared" si="31"/>
        <v>3.064516129032258</v>
      </c>
      <c r="X49" s="21">
        <v>3</v>
      </c>
      <c r="Y49" s="4">
        <v>6198971.1200000001</v>
      </c>
      <c r="Z49" s="4">
        <v>5637424.8799999999</v>
      </c>
      <c r="AA49" s="116">
        <f t="shared" si="32"/>
        <v>9.0587006961245567E-2</v>
      </c>
      <c r="AB49" s="21">
        <v>3</v>
      </c>
      <c r="AC49" s="115">
        <f t="shared" si="33"/>
        <v>11</v>
      </c>
      <c r="AD49" s="4">
        <v>3</v>
      </c>
      <c r="AE49" s="4">
        <v>0</v>
      </c>
      <c r="AF49" s="116">
        <f t="shared" ref="AF49:AF56" si="51">AE49/AD49</f>
        <v>0</v>
      </c>
      <c r="AG49" s="21">
        <v>3</v>
      </c>
      <c r="AH49" s="4">
        <v>5284180.72</v>
      </c>
      <c r="AI49" s="4">
        <v>5637424.8799999999</v>
      </c>
      <c r="AJ49" s="116">
        <f t="shared" si="34"/>
        <v>0.93733944708457029</v>
      </c>
      <c r="AK49" s="21">
        <v>3</v>
      </c>
      <c r="AL49" s="71">
        <f t="shared" si="35"/>
        <v>6</v>
      </c>
      <c r="AM49" s="4">
        <v>0</v>
      </c>
      <c r="AN49" s="4">
        <v>144535.39000000001</v>
      </c>
      <c r="AO49" s="23">
        <f t="shared" si="36"/>
        <v>0</v>
      </c>
      <c r="AP49" s="21">
        <v>0</v>
      </c>
      <c r="AQ49" s="4">
        <v>0</v>
      </c>
      <c r="AR49" s="4">
        <v>36385</v>
      </c>
      <c r="AS49" s="23">
        <f t="shared" si="49"/>
        <v>0</v>
      </c>
      <c r="AT49" s="21">
        <v>0</v>
      </c>
      <c r="AU49" s="74">
        <f t="shared" si="38"/>
        <v>0</v>
      </c>
      <c r="AV49" s="4">
        <v>714497.65</v>
      </c>
      <c r="AW49" s="4">
        <v>1998068.18</v>
      </c>
      <c r="AX49" s="23">
        <f t="shared" si="39"/>
        <v>0.35759422884158037</v>
      </c>
      <c r="AY49" s="21">
        <v>1</v>
      </c>
      <c r="AZ49" s="4">
        <f t="shared" si="40"/>
        <v>714497.65</v>
      </c>
      <c r="BA49" s="4">
        <v>579292.01</v>
      </c>
      <c r="BB49" s="23">
        <f t="shared" si="41"/>
        <v>0.81076825095225991</v>
      </c>
      <c r="BC49" s="21">
        <v>3</v>
      </c>
      <c r="BD49" s="73">
        <f t="shared" si="42"/>
        <v>4</v>
      </c>
      <c r="BE49" s="4">
        <v>0</v>
      </c>
      <c r="BF49" s="21">
        <v>3</v>
      </c>
      <c r="BG49" s="71">
        <f t="shared" si="43"/>
        <v>3</v>
      </c>
      <c r="BH49" s="4">
        <v>30</v>
      </c>
      <c r="BI49" s="4">
        <v>32</v>
      </c>
      <c r="BJ49" s="23">
        <f t="shared" si="44"/>
        <v>0.9375</v>
      </c>
      <c r="BK49" s="21">
        <v>3</v>
      </c>
      <c r="BL49" s="4">
        <v>0</v>
      </c>
      <c r="BM49" s="124">
        <v>0</v>
      </c>
      <c r="BN49" s="53">
        <v>0</v>
      </c>
      <c r="BO49" s="54">
        <v>0</v>
      </c>
      <c r="BP49" s="90">
        <f t="shared" si="45"/>
        <v>3</v>
      </c>
      <c r="BQ49" s="44">
        <f t="shared" si="46"/>
        <v>32</v>
      </c>
    </row>
    <row r="50" spans="1:69" ht="63.75" x14ac:dyDescent="0.2">
      <c r="A50" s="1">
        <v>47</v>
      </c>
      <c r="B50" s="2" t="s">
        <v>391</v>
      </c>
      <c r="C50" s="3" t="s">
        <v>392</v>
      </c>
      <c r="D50" s="4">
        <v>17006100.890000001</v>
      </c>
      <c r="E50" s="4">
        <v>16173529.859999999</v>
      </c>
      <c r="F50" s="118">
        <f t="shared" si="25"/>
        <v>0.95104280308665146</v>
      </c>
      <c r="G50" s="21">
        <v>3</v>
      </c>
      <c r="H50" s="4">
        <v>28244015.32</v>
      </c>
      <c r="I50" s="4">
        <v>26596711.170000002</v>
      </c>
      <c r="J50" s="114">
        <f t="shared" si="26"/>
        <v>0.94167599290198944</v>
      </c>
      <c r="K50" s="21">
        <v>3</v>
      </c>
      <c r="L50" s="120">
        <f t="shared" si="27"/>
        <v>6</v>
      </c>
      <c r="M50" s="4">
        <v>20</v>
      </c>
      <c r="N50" s="4">
        <v>213</v>
      </c>
      <c r="O50" s="116">
        <f t="shared" si="28"/>
        <v>9.3896713615023469E-2</v>
      </c>
      <c r="P50" s="21">
        <v>2</v>
      </c>
      <c r="Q50" s="4">
        <v>62</v>
      </c>
      <c r="R50" s="4">
        <v>213</v>
      </c>
      <c r="S50" s="116">
        <f t="shared" si="29"/>
        <v>0.29107981220657275</v>
      </c>
      <c r="T50" s="21">
        <v>2</v>
      </c>
      <c r="U50" s="4">
        <v>610</v>
      </c>
      <c r="V50" s="4">
        <f t="shared" si="30"/>
        <v>193</v>
      </c>
      <c r="W50" s="117">
        <f t="shared" si="31"/>
        <v>3.1606217616580312</v>
      </c>
      <c r="X50" s="21">
        <v>3</v>
      </c>
      <c r="Y50" s="4">
        <v>31658776.809999999</v>
      </c>
      <c r="Z50" s="4">
        <v>26203707.890000001</v>
      </c>
      <c r="AA50" s="116">
        <f t="shared" si="32"/>
        <v>0.17230826550054568</v>
      </c>
      <c r="AB50" s="21">
        <v>3</v>
      </c>
      <c r="AC50" s="115">
        <f t="shared" si="33"/>
        <v>10</v>
      </c>
      <c r="AD50" s="4">
        <v>17</v>
      </c>
      <c r="AE50" s="4">
        <v>1</v>
      </c>
      <c r="AF50" s="116">
        <f t="shared" si="51"/>
        <v>5.8823529411764705E-2</v>
      </c>
      <c r="AG50" s="21">
        <v>3</v>
      </c>
      <c r="AH50" s="4">
        <v>23356909.950000003</v>
      </c>
      <c r="AI50" s="4">
        <v>26203707.890000004</v>
      </c>
      <c r="AJ50" s="116">
        <f t="shared" si="34"/>
        <v>0.89135896522925251</v>
      </c>
      <c r="AK50" s="21">
        <v>3</v>
      </c>
      <c r="AL50" s="71">
        <f t="shared" si="35"/>
        <v>6</v>
      </c>
      <c r="AM50" s="4">
        <v>0</v>
      </c>
      <c r="AN50" s="4">
        <v>144665.02000000002</v>
      </c>
      <c r="AO50" s="23">
        <f t="shared" si="36"/>
        <v>0</v>
      </c>
      <c r="AP50" s="21">
        <v>0</v>
      </c>
      <c r="AQ50" s="4">
        <v>0</v>
      </c>
      <c r="AR50" s="4">
        <v>1198058.5500000003</v>
      </c>
      <c r="AS50" s="23">
        <f t="shared" si="49"/>
        <v>0</v>
      </c>
      <c r="AT50" s="21">
        <v>0</v>
      </c>
      <c r="AU50" s="74">
        <f t="shared" si="38"/>
        <v>0</v>
      </c>
      <c r="AV50" s="4">
        <v>1831991.98</v>
      </c>
      <c r="AW50" s="4">
        <v>2000000</v>
      </c>
      <c r="AX50" s="23">
        <f t="shared" si="39"/>
        <v>0.91599598999999998</v>
      </c>
      <c r="AY50" s="21">
        <v>3</v>
      </c>
      <c r="AZ50" s="4">
        <f t="shared" si="40"/>
        <v>1831991.98</v>
      </c>
      <c r="BA50" s="4">
        <v>884630.43</v>
      </c>
      <c r="BB50" s="23">
        <f t="shared" si="41"/>
        <v>0.4828789861842081</v>
      </c>
      <c r="BC50" s="21">
        <v>1</v>
      </c>
      <c r="BD50" s="73">
        <f t="shared" si="42"/>
        <v>4</v>
      </c>
      <c r="BE50" s="4">
        <v>0</v>
      </c>
      <c r="BF50" s="21">
        <v>3</v>
      </c>
      <c r="BG50" s="71">
        <f t="shared" si="43"/>
        <v>3</v>
      </c>
      <c r="BH50" s="4">
        <v>215</v>
      </c>
      <c r="BI50" s="4">
        <v>229</v>
      </c>
      <c r="BJ50" s="23">
        <f t="shared" si="44"/>
        <v>0.93886462882096067</v>
      </c>
      <c r="BK50" s="21">
        <v>3</v>
      </c>
      <c r="BL50" s="4">
        <v>0</v>
      </c>
      <c r="BM50" s="124">
        <v>0</v>
      </c>
      <c r="BN50" s="53">
        <v>0</v>
      </c>
      <c r="BO50" s="54">
        <v>0</v>
      </c>
      <c r="BP50" s="90">
        <f t="shared" si="45"/>
        <v>3</v>
      </c>
      <c r="BQ50" s="44">
        <f t="shared" si="46"/>
        <v>32</v>
      </c>
    </row>
    <row r="51" spans="1:69" ht="63.75" x14ac:dyDescent="0.2">
      <c r="A51" s="1">
        <v>48</v>
      </c>
      <c r="B51" s="2" t="s">
        <v>413</v>
      </c>
      <c r="C51" s="3" t="s">
        <v>414</v>
      </c>
      <c r="D51" s="4">
        <v>30395997.93</v>
      </c>
      <c r="E51" s="4">
        <v>30382269.940000001</v>
      </c>
      <c r="F51" s="118">
        <f t="shared" si="25"/>
        <v>0.99954836192476348</v>
      </c>
      <c r="G51" s="21">
        <v>3</v>
      </c>
      <c r="H51" s="4">
        <v>42154602.460000001</v>
      </c>
      <c r="I51" s="4">
        <v>39458527.090000004</v>
      </c>
      <c r="J51" s="114">
        <f t="shared" si="26"/>
        <v>0.93604315513215264</v>
      </c>
      <c r="K51" s="21">
        <v>3</v>
      </c>
      <c r="L51" s="120">
        <f t="shared" si="27"/>
        <v>6</v>
      </c>
      <c r="M51" s="4">
        <v>8</v>
      </c>
      <c r="N51" s="4">
        <v>104</v>
      </c>
      <c r="O51" s="116">
        <f t="shared" si="28"/>
        <v>7.6923076923076927E-2</v>
      </c>
      <c r="P51" s="21">
        <v>2</v>
      </c>
      <c r="Q51" s="4">
        <v>36</v>
      </c>
      <c r="R51" s="4">
        <v>104</v>
      </c>
      <c r="S51" s="116">
        <f t="shared" si="29"/>
        <v>0.34615384615384615</v>
      </c>
      <c r="T51" s="21">
        <v>2</v>
      </c>
      <c r="U51" s="4">
        <v>318</v>
      </c>
      <c r="V51" s="4">
        <f t="shared" si="30"/>
        <v>96</v>
      </c>
      <c r="W51" s="117">
        <f t="shared" si="31"/>
        <v>3.3125</v>
      </c>
      <c r="X51" s="21">
        <v>3</v>
      </c>
      <c r="Y51" s="4">
        <v>28814899.370000001</v>
      </c>
      <c r="Z51" s="4">
        <v>25418982.329999998</v>
      </c>
      <c r="AA51" s="116">
        <f t="shared" si="32"/>
        <v>0.11785281622519173</v>
      </c>
      <c r="AB51" s="21">
        <v>3</v>
      </c>
      <c r="AC51" s="115">
        <f t="shared" si="33"/>
        <v>10</v>
      </c>
      <c r="AD51" s="4">
        <v>2</v>
      </c>
      <c r="AE51" s="4">
        <v>0</v>
      </c>
      <c r="AF51" s="116">
        <f t="shared" si="51"/>
        <v>0</v>
      </c>
      <c r="AG51" s="21">
        <v>3</v>
      </c>
      <c r="AH51" s="4">
        <v>24947123.530000001</v>
      </c>
      <c r="AI51" s="4">
        <v>25418982.330000002</v>
      </c>
      <c r="AJ51" s="116">
        <f t="shared" si="34"/>
        <v>0.98143675486791215</v>
      </c>
      <c r="AK51" s="21">
        <v>3</v>
      </c>
      <c r="AL51" s="71">
        <f t="shared" si="35"/>
        <v>6</v>
      </c>
      <c r="AM51" s="4">
        <v>0</v>
      </c>
      <c r="AN51" s="4">
        <v>190556</v>
      </c>
      <c r="AO51" s="23">
        <f t="shared" si="36"/>
        <v>0</v>
      </c>
      <c r="AP51" s="21">
        <v>0</v>
      </c>
      <c r="AQ51" s="4">
        <v>0</v>
      </c>
      <c r="AR51" s="4">
        <v>901921.08</v>
      </c>
      <c r="AS51" s="23">
        <f t="shared" si="49"/>
        <v>0</v>
      </c>
      <c r="AT51" s="21">
        <v>0</v>
      </c>
      <c r="AU51" s="74">
        <f t="shared" si="38"/>
        <v>0</v>
      </c>
      <c r="AV51" s="4">
        <v>1957431.44</v>
      </c>
      <c r="AW51" s="4">
        <v>2643383.29</v>
      </c>
      <c r="AX51" s="23">
        <f t="shared" si="39"/>
        <v>0.74050231285225376</v>
      </c>
      <c r="AY51" s="21">
        <v>2</v>
      </c>
      <c r="AZ51" s="4">
        <f t="shared" si="40"/>
        <v>1957431.44</v>
      </c>
      <c r="BA51" s="4">
        <v>315316.5</v>
      </c>
      <c r="BB51" s="23">
        <f t="shared" si="41"/>
        <v>0.1610868680028967</v>
      </c>
      <c r="BC51" s="21">
        <v>0</v>
      </c>
      <c r="BD51" s="74">
        <f t="shared" si="42"/>
        <v>2</v>
      </c>
      <c r="BE51" s="4">
        <v>0</v>
      </c>
      <c r="BF51" s="21">
        <v>3</v>
      </c>
      <c r="BG51" s="71">
        <f t="shared" si="43"/>
        <v>3</v>
      </c>
      <c r="BH51" s="4">
        <v>93</v>
      </c>
      <c r="BI51" s="4">
        <v>109</v>
      </c>
      <c r="BJ51" s="23">
        <f t="shared" si="44"/>
        <v>0.85321100917431192</v>
      </c>
      <c r="BK51" s="21">
        <v>2</v>
      </c>
      <c r="BL51" s="4">
        <v>84</v>
      </c>
      <c r="BM51" s="124">
        <v>90</v>
      </c>
      <c r="BN51" s="53">
        <f t="shared" ref="BN51:BN64" si="52">BL51/BM51</f>
        <v>0.93333333333333335</v>
      </c>
      <c r="BO51" s="54">
        <v>3</v>
      </c>
      <c r="BP51" s="85">
        <f t="shared" si="45"/>
        <v>5</v>
      </c>
      <c r="BQ51" s="44">
        <f t="shared" si="46"/>
        <v>32</v>
      </c>
    </row>
    <row r="52" spans="1:69" ht="63.75" x14ac:dyDescent="0.2">
      <c r="A52" s="1">
        <v>49</v>
      </c>
      <c r="B52" s="2" t="s">
        <v>427</v>
      </c>
      <c r="C52" s="3" t="s">
        <v>428</v>
      </c>
      <c r="D52" s="4">
        <v>48774678.280000001</v>
      </c>
      <c r="E52" s="4">
        <v>62026274.409999996</v>
      </c>
      <c r="F52" s="118">
        <f t="shared" si="25"/>
        <v>1.271690077665439</v>
      </c>
      <c r="G52" s="21">
        <v>3</v>
      </c>
      <c r="H52" s="4">
        <v>68429134.170000002</v>
      </c>
      <c r="I52" s="4">
        <v>64696707.130000003</v>
      </c>
      <c r="J52" s="114">
        <f t="shared" si="26"/>
        <v>0.94545558576369759</v>
      </c>
      <c r="K52" s="21">
        <v>3</v>
      </c>
      <c r="L52" s="120">
        <f t="shared" si="27"/>
        <v>6</v>
      </c>
      <c r="M52" s="4">
        <v>13</v>
      </c>
      <c r="N52" s="4">
        <v>211</v>
      </c>
      <c r="O52" s="116">
        <f t="shared" si="28"/>
        <v>6.1611374407582936E-2</v>
      </c>
      <c r="P52" s="21">
        <v>2</v>
      </c>
      <c r="Q52" s="4">
        <v>55</v>
      </c>
      <c r="R52" s="4">
        <v>211</v>
      </c>
      <c r="S52" s="116">
        <f t="shared" si="29"/>
        <v>0.26066350710900477</v>
      </c>
      <c r="T52" s="21">
        <v>2</v>
      </c>
      <c r="U52" s="4">
        <v>543</v>
      </c>
      <c r="V52" s="4">
        <f t="shared" si="30"/>
        <v>198</v>
      </c>
      <c r="W52" s="117">
        <f t="shared" si="31"/>
        <v>2.7424242424242422</v>
      </c>
      <c r="X52" s="21">
        <v>2</v>
      </c>
      <c r="Y52" s="4">
        <v>52784173.229999997</v>
      </c>
      <c r="Z52" s="4">
        <v>45040516.609999999</v>
      </c>
      <c r="AA52" s="116">
        <f t="shared" si="32"/>
        <v>0.14670413773950852</v>
      </c>
      <c r="AB52" s="21">
        <v>3</v>
      </c>
      <c r="AC52" s="115">
        <f t="shared" si="33"/>
        <v>9</v>
      </c>
      <c r="AD52" s="4">
        <v>10</v>
      </c>
      <c r="AE52" s="4">
        <v>0</v>
      </c>
      <c r="AF52" s="116">
        <f t="shared" si="51"/>
        <v>0</v>
      </c>
      <c r="AG52" s="21">
        <v>3</v>
      </c>
      <c r="AH52" s="4">
        <v>42939740.010000005</v>
      </c>
      <c r="AI52" s="4">
        <v>45040516.610000007</v>
      </c>
      <c r="AJ52" s="116">
        <f t="shared" si="34"/>
        <v>0.95335807050815258</v>
      </c>
      <c r="AK52" s="21">
        <v>3</v>
      </c>
      <c r="AL52" s="71">
        <f t="shared" si="35"/>
        <v>6</v>
      </c>
      <c r="AM52" s="4">
        <v>0</v>
      </c>
      <c r="AN52" s="4">
        <v>9409205.879999999</v>
      </c>
      <c r="AO52" s="23">
        <f t="shared" si="36"/>
        <v>0</v>
      </c>
      <c r="AP52" s="21">
        <v>0</v>
      </c>
      <c r="AQ52" s="4">
        <v>0</v>
      </c>
      <c r="AR52" s="4">
        <v>1117207.48</v>
      </c>
      <c r="AS52" s="23">
        <f t="shared" si="49"/>
        <v>0</v>
      </c>
      <c r="AT52" s="21">
        <v>0</v>
      </c>
      <c r="AU52" s="74">
        <f t="shared" si="38"/>
        <v>0</v>
      </c>
      <c r="AV52" s="4">
        <v>4858865.1399999997</v>
      </c>
      <c r="AW52" s="4">
        <v>4922611.2</v>
      </c>
      <c r="AX52" s="23">
        <f t="shared" si="39"/>
        <v>0.9870503565262273</v>
      </c>
      <c r="AY52" s="21">
        <v>3</v>
      </c>
      <c r="AZ52" s="4">
        <f t="shared" si="40"/>
        <v>4858865.1399999997</v>
      </c>
      <c r="BA52" s="4">
        <v>1113937.67</v>
      </c>
      <c r="BB52" s="23">
        <f t="shared" si="41"/>
        <v>0.22925881618521315</v>
      </c>
      <c r="BC52" s="21">
        <v>0</v>
      </c>
      <c r="BD52" s="73">
        <f t="shared" si="42"/>
        <v>3</v>
      </c>
      <c r="BE52" s="4">
        <v>0</v>
      </c>
      <c r="BF52" s="21">
        <v>3</v>
      </c>
      <c r="BG52" s="71">
        <f t="shared" si="43"/>
        <v>3</v>
      </c>
      <c r="BH52" s="4">
        <v>215</v>
      </c>
      <c r="BI52" s="4">
        <v>229</v>
      </c>
      <c r="BJ52" s="23">
        <f t="shared" si="44"/>
        <v>0.93886462882096067</v>
      </c>
      <c r="BK52" s="21">
        <v>3</v>
      </c>
      <c r="BL52" s="4">
        <v>24</v>
      </c>
      <c r="BM52" s="124">
        <v>30</v>
      </c>
      <c r="BN52" s="53">
        <f t="shared" si="52"/>
        <v>0.8</v>
      </c>
      <c r="BO52" s="54">
        <v>2</v>
      </c>
      <c r="BP52" s="85">
        <f t="shared" si="45"/>
        <v>5</v>
      </c>
      <c r="BQ52" s="44">
        <f t="shared" si="46"/>
        <v>32</v>
      </c>
    </row>
    <row r="53" spans="1:69" ht="63.75" x14ac:dyDescent="0.2">
      <c r="A53" s="1">
        <v>50</v>
      </c>
      <c r="B53" s="2" t="s">
        <v>429</v>
      </c>
      <c r="C53" s="3" t="s">
        <v>430</v>
      </c>
      <c r="D53" s="4">
        <v>88852478.540000007</v>
      </c>
      <c r="E53" s="4">
        <v>88739492.769999996</v>
      </c>
      <c r="F53" s="118">
        <f t="shared" si="25"/>
        <v>0.99872838921483609</v>
      </c>
      <c r="G53" s="21">
        <v>3</v>
      </c>
      <c r="H53" s="4">
        <v>119323096.45</v>
      </c>
      <c r="I53" s="4">
        <v>114799783.16</v>
      </c>
      <c r="J53" s="114">
        <f t="shared" si="26"/>
        <v>0.96209188812079305</v>
      </c>
      <c r="K53" s="21">
        <v>3</v>
      </c>
      <c r="L53" s="120">
        <f t="shared" si="27"/>
        <v>6</v>
      </c>
      <c r="M53" s="4">
        <v>55</v>
      </c>
      <c r="N53" s="4">
        <v>306</v>
      </c>
      <c r="O53" s="116">
        <f t="shared" si="28"/>
        <v>0.17973856209150327</v>
      </c>
      <c r="P53" s="21">
        <v>0</v>
      </c>
      <c r="Q53" s="4">
        <v>90</v>
      </c>
      <c r="R53" s="4">
        <v>306</v>
      </c>
      <c r="S53" s="116">
        <f t="shared" si="29"/>
        <v>0.29411764705882354</v>
      </c>
      <c r="T53" s="21">
        <v>2</v>
      </c>
      <c r="U53" s="4">
        <v>738</v>
      </c>
      <c r="V53" s="4">
        <f t="shared" si="30"/>
        <v>251</v>
      </c>
      <c r="W53" s="117">
        <f t="shared" si="31"/>
        <v>2.9402390438247012</v>
      </c>
      <c r="X53" s="21">
        <v>2</v>
      </c>
      <c r="Y53" s="4">
        <v>103938273.73</v>
      </c>
      <c r="Z53" s="4">
        <v>96935856.819999993</v>
      </c>
      <c r="AA53" s="116">
        <f t="shared" si="32"/>
        <v>6.7370917937218763E-2</v>
      </c>
      <c r="AB53" s="21">
        <v>3</v>
      </c>
      <c r="AC53" s="121">
        <f t="shared" si="33"/>
        <v>7</v>
      </c>
      <c r="AD53" s="4">
        <v>56</v>
      </c>
      <c r="AE53" s="4">
        <v>3</v>
      </c>
      <c r="AF53" s="116">
        <f t="shared" si="51"/>
        <v>5.3571428571428568E-2</v>
      </c>
      <c r="AG53" s="21">
        <v>3</v>
      </c>
      <c r="AH53" s="4">
        <v>76436452.769999996</v>
      </c>
      <c r="AI53" s="4">
        <v>96935856.819999993</v>
      </c>
      <c r="AJ53" s="116">
        <f t="shared" si="34"/>
        <v>0.78852609630236925</v>
      </c>
      <c r="AK53" s="21">
        <v>3</v>
      </c>
      <c r="AL53" s="71">
        <f t="shared" si="35"/>
        <v>6</v>
      </c>
      <c r="AM53" s="4">
        <v>0</v>
      </c>
      <c r="AN53" s="4">
        <v>14651550</v>
      </c>
      <c r="AO53" s="23">
        <f t="shared" si="36"/>
        <v>0</v>
      </c>
      <c r="AP53" s="21">
        <v>0</v>
      </c>
      <c r="AQ53" s="4">
        <v>0</v>
      </c>
      <c r="AR53" s="4">
        <v>820846.99</v>
      </c>
      <c r="AS53" s="23">
        <f t="shared" si="49"/>
        <v>0</v>
      </c>
      <c r="AT53" s="21">
        <v>0</v>
      </c>
      <c r="AU53" s="74">
        <f t="shared" si="38"/>
        <v>0</v>
      </c>
      <c r="AV53" s="4">
        <v>6348360.0899999999</v>
      </c>
      <c r="AW53" s="4">
        <v>6700000</v>
      </c>
      <c r="AX53" s="23">
        <f t="shared" si="39"/>
        <v>0.94751643134328356</v>
      </c>
      <c r="AY53" s="21">
        <v>3</v>
      </c>
      <c r="AZ53" s="4">
        <f t="shared" si="40"/>
        <v>6348360.0899999999</v>
      </c>
      <c r="BA53" s="4">
        <v>3350687.1099999994</v>
      </c>
      <c r="BB53" s="23">
        <f t="shared" si="41"/>
        <v>0.52780356855907329</v>
      </c>
      <c r="BC53" s="21">
        <v>2</v>
      </c>
      <c r="BD53" s="72">
        <f t="shared" si="42"/>
        <v>5</v>
      </c>
      <c r="BE53" s="4">
        <v>0</v>
      </c>
      <c r="BF53" s="21">
        <v>3</v>
      </c>
      <c r="BG53" s="71">
        <f t="shared" si="43"/>
        <v>3</v>
      </c>
      <c r="BH53" s="4">
        <v>285</v>
      </c>
      <c r="BI53" s="4">
        <v>307</v>
      </c>
      <c r="BJ53" s="23">
        <f t="shared" si="44"/>
        <v>0.92833876221498368</v>
      </c>
      <c r="BK53" s="21">
        <v>3</v>
      </c>
      <c r="BL53" s="4">
        <v>56</v>
      </c>
      <c r="BM53" s="124">
        <v>75</v>
      </c>
      <c r="BN53" s="53">
        <f t="shared" si="52"/>
        <v>0.7466666666666667</v>
      </c>
      <c r="BO53" s="54">
        <v>2</v>
      </c>
      <c r="BP53" s="85">
        <f t="shared" si="45"/>
        <v>5</v>
      </c>
      <c r="BQ53" s="44">
        <f t="shared" si="46"/>
        <v>32</v>
      </c>
    </row>
    <row r="54" spans="1:69" ht="51" x14ac:dyDescent="0.2">
      <c r="A54" s="1">
        <v>51</v>
      </c>
      <c r="B54" s="2" t="s">
        <v>467</v>
      </c>
      <c r="C54" s="3" t="s">
        <v>468</v>
      </c>
      <c r="D54" s="4">
        <v>8746503.6600000001</v>
      </c>
      <c r="E54" s="4">
        <v>8688359.7300000004</v>
      </c>
      <c r="F54" s="118">
        <f t="shared" si="25"/>
        <v>0.99335232313845512</v>
      </c>
      <c r="G54" s="21">
        <v>3</v>
      </c>
      <c r="H54" s="4">
        <v>10419107.390000001</v>
      </c>
      <c r="I54" s="4">
        <v>9732982.3399999999</v>
      </c>
      <c r="J54" s="114">
        <f t="shared" si="26"/>
        <v>0.93414742507995197</v>
      </c>
      <c r="K54" s="21">
        <v>3</v>
      </c>
      <c r="L54" s="120">
        <f t="shared" si="27"/>
        <v>6</v>
      </c>
      <c r="M54" s="4">
        <v>18</v>
      </c>
      <c r="N54" s="4">
        <v>57</v>
      </c>
      <c r="O54" s="116">
        <f t="shared" si="28"/>
        <v>0.31578947368421051</v>
      </c>
      <c r="P54" s="21">
        <v>0</v>
      </c>
      <c r="Q54" s="4">
        <v>20</v>
      </c>
      <c r="R54" s="4">
        <v>57</v>
      </c>
      <c r="S54" s="116">
        <f t="shared" si="29"/>
        <v>0.35087719298245612</v>
      </c>
      <c r="T54" s="21">
        <v>2</v>
      </c>
      <c r="U54" s="4">
        <v>72</v>
      </c>
      <c r="V54" s="4">
        <f t="shared" si="30"/>
        <v>39</v>
      </c>
      <c r="W54" s="117">
        <f t="shared" si="31"/>
        <v>1.8461538461538463</v>
      </c>
      <c r="X54" s="21">
        <v>1</v>
      </c>
      <c r="Y54" s="4">
        <v>5292074.7</v>
      </c>
      <c r="Z54" s="4">
        <v>5010786.0599999996</v>
      </c>
      <c r="AA54" s="116">
        <f t="shared" si="32"/>
        <v>5.3152809804442216E-2</v>
      </c>
      <c r="AB54" s="21">
        <v>3</v>
      </c>
      <c r="AC54" s="121">
        <f t="shared" si="33"/>
        <v>6</v>
      </c>
      <c r="AD54" s="4">
        <v>7</v>
      </c>
      <c r="AE54" s="4">
        <v>0</v>
      </c>
      <c r="AF54" s="116">
        <f t="shared" si="51"/>
        <v>0</v>
      </c>
      <c r="AG54" s="21">
        <v>3</v>
      </c>
      <c r="AH54" s="4">
        <v>4937773.26</v>
      </c>
      <c r="AI54" s="4">
        <v>5010786.0599999996</v>
      </c>
      <c r="AJ54" s="116">
        <f t="shared" si="34"/>
        <v>0.98542887300999638</v>
      </c>
      <c r="AK54" s="21">
        <v>3</v>
      </c>
      <c r="AL54" s="71">
        <f t="shared" si="35"/>
        <v>6</v>
      </c>
      <c r="AM54" s="4">
        <v>0</v>
      </c>
      <c r="AN54" s="4">
        <v>778160.74</v>
      </c>
      <c r="AO54" s="23">
        <f t="shared" si="36"/>
        <v>0</v>
      </c>
      <c r="AP54" s="21">
        <v>0</v>
      </c>
      <c r="AQ54" s="4">
        <v>0</v>
      </c>
      <c r="AR54" s="4">
        <v>136917.85</v>
      </c>
      <c r="AS54" s="23">
        <f t="shared" si="49"/>
        <v>0</v>
      </c>
      <c r="AT54" s="21">
        <v>0</v>
      </c>
      <c r="AU54" s="74">
        <f t="shared" si="38"/>
        <v>0</v>
      </c>
      <c r="AV54" s="4">
        <v>1460210.47</v>
      </c>
      <c r="AW54" s="4">
        <v>1460210.47</v>
      </c>
      <c r="AX54" s="23">
        <f t="shared" si="39"/>
        <v>1</v>
      </c>
      <c r="AY54" s="21">
        <v>3</v>
      </c>
      <c r="AZ54" s="4">
        <f t="shared" si="40"/>
        <v>1460210.47</v>
      </c>
      <c r="BA54" s="4">
        <v>928464.21000000008</v>
      </c>
      <c r="BB54" s="23">
        <f t="shared" si="41"/>
        <v>0.63584272889099347</v>
      </c>
      <c r="BC54" s="21">
        <v>2</v>
      </c>
      <c r="BD54" s="72">
        <f t="shared" si="42"/>
        <v>5</v>
      </c>
      <c r="BE54" s="4">
        <v>0</v>
      </c>
      <c r="BF54" s="21">
        <v>3</v>
      </c>
      <c r="BG54" s="71">
        <f t="shared" si="43"/>
        <v>3</v>
      </c>
      <c r="BH54" s="4">
        <v>55</v>
      </c>
      <c r="BI54" s="4">
        <v>61</v>
      </c>
      <c r="BJ54" s="23">
        <f t="shared" si="44"/>
        <v>0.90163934426229508</v>
      </c>
      <c r="BK54" s="21">
        <v>3</v>
      </c>
      <c r="BL54" s="4">
        <v>14</v>
      </c>
      <c r="BM54" s="124">
        <v>15</v>
      </c>
      <c r="BN54" s="53">
        <f t="shared" si="52"/>
        <v>0.93333333333333335</v>
      </c>
      <c r="BO54" s="54">
        <v>3</v>
      </c>
      <c r="BP54" s="89">
        <f t="shared" si="45"/>
        <v>6</v>
      </c>
      <c r="BQ54" s="44">
        <f t="shared" si="46"/>
        <v>32</v>
      </c>
    </row>
    <row r="55" spans="1:69" ht="89.25" x14ac:dyDescent="0.2">
      <c r="A55" s="1">
        <v>52</v>
      </c>
      <c r="B55" s="2" t="s">
        <v>491</v>
      </c>
      <c r="C55" s="3" t="s">
        <v>492</v>
      </c>
      <c r="D55" s="4">
        <v>23592574.530000001</v>
      </c>
      <c r="E55" s="4">
        <v>23592574.530000001</v>
      </c>
      <c r="F55" s="118">
        <f t="shared" si="25"/>
        <v>1</v>
      </c>
      <c r="G55" s="21">
        <v>3</v>
      </c>
      <c r="H55" s="4">
        <v>34719798.890000001</v>
      </c>
      <c r="I55" s="4">
        <v>34390783.880000003</v>
      </c>
      <c r="J55" s="114">
        <f t="shared" si="26"/>
        <v>0.99052370634281639</v>
      </c>
      <c r="K55" s="21">
        <v>3</v>
      </c>
      <c r="L55" s="120">
        <f t="shared" si="27"/>
        <v>6</v>
      </c>
      <c r="M55" s="4">
        <v>34</v>
      </c>
      <c r="N55" s="4">
        <v>119</v>
      </c>
      <c r="O55" s="116">
        <f t="shared" si="28"/>
        <v>0.2857142857142857</v>
      </c>
      <c r="P55" s="21">
        <v>0</v>
      </c>
      <c r="Q55" s="4">
        <v>30</v>
      </c>
      <c r="R55" s="4">
        <v>119</v>
      </c>
      <c r="S55" s="116">
        <f t="shared" si="29"/>
        <v>0.25210084033613445</v>
      </c>
      <c r="T55" s="21">
        <v>2</v>
      </c>
      <c r="U55" s="4">
        <v>215</v>
      </c>
      <c r="V55" s="4">
        <f t="shared" si="30"/>
        <v>85</v>
      </c>
      <c r="W55" s="117">
        <f t="shared" si="31"/>
        <v>2.5294117647058822</v>
      </c>
      <c r="X55" s="21">
        <v>2</v>
      </c>
      <c r="Y55" s="4">
        <v>16433693.25</v>
      </c>
      <c r="Z55" s="4">
        <v>14227616.970000001</v>
      </c>
      <c r="AA55" s="116">
        <f t="shared" si="32"/>
        <v>0.13424105260088137</v>
      </c>
      <c r="AB55" s="21">
        <v>3</v>
      </c>
      <c r="AC55" s="121">
        <f t="shared" si="33"/>
        <v>7</v>
      </c>
      <c r="AD55" s="4">
        <v>9</v>
      </c>
      <c r="AE55" s="4">
        <v>3</v>
      </c>
      <c r="AF55" s="116">
        <f t="shared" si="51"/>
        <v>0.33333333333333331</v>
      </c>
      <c r="AG55" s="21">
        <v>0</v>
      </c>
      <c r="AH55" s="4">
        <v>13797534.66</v>
      </c>
      <c r="AI55" s="4">
        <v>14227616.970000001</v>
      </c>
      <c r="AJ55" s="116">
        <f t="shared" si="34"/>
        <v>0.96977130387282273</v>
      </c>
      <c r="AK55" s="21">
        <v>3</v>
      </c>
      <c r="AL55" s="73">
        <f t="shared" si="35"/>
        <v>3</v>
      </c>
      <c r="AM55" s="4">
        <v>34027.199999999997</v>
      </c>
      <c r="AN55" s="4">
        <v>576096.49</v>
      </c>
      <c r="AO55" s="23">
        <f t="shared" si="36"/>
        <v>5.9065105569381264E-2</v>
      </c>
      <c r="AP55" s="21">
        <v>3</v>
      </c>
      <c r="AQ55" s="4">
        <v>0</v>
      </c>
      <c r="AR55" s="4">
        <v>228812.47</v>
      </c>
      <c r="AS55" s="23">
        <f t="shared" si="49"/>
        <v>0</v>
      </c>
      <c r="AT55" s="21">
        <v>0</v>
      </c>
      <c r="AU55" s="73">
        <f t="shared" si="38"/>
        <v>3</v>
      </c>
      <c r="AV55" s="4">
        <v>3491632.8</v>
      </c>
      <c r="AW55" s="4">
        <v>3537959.72</v>
      </c>
      <c r="AX55" s="23">
        <f t="shared" si="39"/>
        <v>0.98690575256181823</v>
      </c>
      <c r="AY55" s="21">
        <v>3</v>
      </c>
      <c r="AZ55" s="4">
        <f t="shared" si="40"/>
        <v>3491632.8</v>
      </c>
      <c r="BA55" s="4">
        <v>1056178.1100000001</v>
      </c>
      <c r="BB55" s="23">
        <f t="shared" si="41"/>
        <v>0.30248831148567518</v>
      </c>
      <c r="BC55" s="21">
        <v>1</v>
      </c>
      <c r="BD55" s="73">
        <f t="shared" si="42"/>
        <v>4</v>
      </c>
      <c r="BE55" s="4">
        <v>0</v>
      </c>
      <c r="BF55" s="21">
        <v>3</v>
      </c>
      <c r="BG55" s="71">
        <f t="shared" si="43"/>
        <v>3</v>
      </c>
      <c r="BH55" s="4">
        <v>109</v>
      </c>
      <c r="BI55" s="4">
        <v>113</v>
      </c>
      <c r="BJ55" s="23">
        <f t="shared" si="44"/>
        <v>0.96460176991150437</v>
      </c>
      <c r="BK55" s="21">
        <v>3</v>
      </c>
      <c r="BL55" s="4">
        <v>14</v>
      </c>
      <c r="BM55" s="124">
        <v>15</v>
      </c>
      <c r="BN55" s="53">
        <f t="shared" si="52"/>
        <v>0.93333333333333335</v>
      </c>
      <c r="BO55" s="54">
        <v>3</v>
      </c>
      <c r="BP55" s="89">
        <f t="shared" si="45"/>
        <v>6</v>
      </c>
      <c r="BQ55" s="44">
        <f t="shared" si="46"/>
        <v>32</v>
      </c>
    </row>
    <row r="56" spans="1:69" ht="51" x14ac:dyDescent="0.2">
      <c r="A56" s="1">
        <v>53</v>
      </c>
      <c r="B56" s="2" t="s">
        <v>635</v>
      </c>
      <c r="C56" s="3" t="s">
        <v>636</v>
      </c>
      <c r="D56" s="4">
        <v>9975339.9499999993</v>
      </c>
      <c r="E56" s="4">
        <v>9975339.9499999993</v>
      </c>
      <c r="F56" s="118">
        <f t="shared" si="25"/>
        <v>1</v>
      </c>
      <c r="G56" s="21">
        <v>3</v>
      </c>
      <c r="H56" s="4">
        <v>15230562.460000001</v>
      </c>
      <c r="I56" s="4">
        <v>15195129.199999999</v>
      </c>
      <c r="J56" s="114">
        <f t="shared" si="26"/>
        <v>0.99767354225472238</v>
      </c>
      <c r="K56" s="21">
        <v>3</v>
      </c>
      <c r="L56" s="120">
        <f t="shared" si="27"/>
        <v>6</v>
      </c>
      <c r="M56" s="4">
        <v>6</v>
      </c>
      <c r="N56" s="4">
        <v>66</v>
      </c>
      <c r="O56" s="116">
        <f t="shared" si="28"/>
        <v>9.0909090909090912E-2</v>
      </c>
      <c r="P56" s="21">
        <v>2</v>
      </c>
      <c r="Q56" s="4">
        <v>19</v>
      </c>
      <c r="R56" s="4">
        <v>66</v>
      </c>
      <c r="S56" s="116">
        <f t="shared" si="29"/>
        <v>0.2878787878787879</v>
      </c>
      <c r="T56" s="21">
        <v>2</v>
      </c>
      <c r="U56" s="4">
        <v>165</v>
      </c>
      <c r="V56" s="4">
        <f t="shared" si="30"/>
        <v>60</v>
      </c>
      <c r="W56" s="117">
        <f t="shared" si="31"/>
        <v>2.75</v>
      </c>
      <c r="X56" s="21">
        <v>2</v>
      </c>
      <c r="Y56" s="4">
        <v>13606976.66</v>
      </c>
      <c r="Z56" s="4">
        <v>11802779.779999999</v>
      </c>
      <c r="AA56" s="116">
        <f t="shared" si="32"/>
        <v>0.13259351618524792</v>
      </c>
      <c r="AB56" s="21">
        <v>3</v>
      </c>
      <c r="AC56" s="115">
        <f t="shared" si="33"/>
        <v>9</v>
      </c>
      <c r="AD56" s="4">
        <v>3</v>
      </c>
      <c r="AE56" s="4">
        <v>0</v>
      </c>
      <c r="AF56" s="116">
        <f t="shared" si="51"/>
        <v>0</v>
      </c>
      <c r="AG56" s="21">
        <v>3</v>
      </c>
      <c r="AH56" s="4">
        <v>11662217.859999998</v>
      </c>
      <c r="AI56" s="4">
        <v>11802779.779999997</v>
      </c>
      <c r="AJ56" s="116">
        <f t="shared" si="34"/>
        <v>0.98809077839119019</v>
      </c>
      <c r="AK56" s="21">
        <v>3</v>
      </c>
      <c r="AL56" s="71">
        <f t="shared" si="35"/>
        <v>6</v>
      </c>
      <c r="AM56" s="4">
        <v>0</v>
      </c>
      <c r="AN56" s="4">
        <v>2366612.42</v>
      </c>
      <c r="AO56" s="23">
        <f t="shared" si="36"/>
        <v>0</v>
      </c>
      <c r="AP56" s="21">
        <v>0</v>
      </c>
      <c r="AQ56" s="4">
        <v>0</v>
      </c>
      <c r="AR56" s="4">
        <v>253674.13</v>
      </c>
      <c r="AS56" s="23">
        <f t="shared" si="49"/>
        <v>0</v>
      </c>
      <c r="AT56" s="21">
        <v>0</v>
      </c>
      <c r="AU56" s="74">
        <f t="shared" si="38"/>
        <v>0</v>
      </c>
      <c r="AV56" s="4">
        <v>1862640.95</v>
      </c>
      <c r="AW56" s="4">
        <v>1908190</v>
      </c>
      <c r="AX56" s="23">
        <f t="shared" si="39"/>
        <v>0.97612970930567711</v>
      </c>
      <c r="AY56" s="21">
        <v>3</v>
      </c>
      <c r="AZ56" s="4">
        <f t="shared" si="40"/>
        <v>1862640.95</v>
      </c>
      <c r="BA56" s="4">
        <v>231385.69</v>
      </c>
      <c r="BB56" s="23">
        <f t="shared" si="41"/>
        <v>0.1242245264714061</v>
      </c>
      <c r="BC56" s="21">
        <v>0</v>
      </c>
      <c r="BD56" s="73">
        <f t="shared" si="42"/>
        <v>3</v>
      </c>
      <c r="BE56" s="4">
        <v>0</v>
      </c>
      <c r="BF56" s="21">
        <v>3</v>
      </c>
      <c r="BG56" s="71">
        <f t="shared" si="43"/>
        <v>3</v>
      </c>
      <c r="BH56" s="4">
        <v>54</v>
      </c>
      <c r="BI56" s="4">
        <v>58</v>
      </c>
      <c r="BJ56" s="23">
        <f t="shared" si="44"/>
        <v>0.93103448275862066</v>
      </c>
      <c r="BK56" s="21">
        <v>3</v>
      </c>
      <c r="BL56" s="4">
        <v>13</v>
      </c>
      <c r="BM56" s="124">
        <v>15</v>
      </c>
      <c r="BN56" s="53">
        <f t="shared" si="52"/>
        <v>0.8666666666666667</v>
      </c>
      <c r="BO56" s="54">
        <v>2</v>
      </c>
      <c r="BP56" s="85">
        <f t="shared" si="45"/>
        <v>5</v>
      </c>
      <c r="BQ56" s="44">
        <f t="shared" si="46"/>
        <v>32</v>
      </c>
    </row>
    <row r="57" spans="1:69" ht="51" x14ac:dyDescent="0.2">
      <c r="A57" s="1">
        <v>54</v>
      </c>
      <c r="B57" s="2" t="s">
        <v>637</v>
      </c>
      <c r="C57" s="3" t="s">
        <v>638</v>
      </c>
      <c r="D57" s="4">
        <v>11491234.6</v>
      </c>
      <c r="E57" s="4">
        <v>12098603.73</v>
      </c>
      <c r="F57" s="118">
        <f t="shared" si="25"/>
        <v>1.0528549934921703</v>
      </c>
      <c r="G57" s="21">
        <v>3</v>
      </c>
      <c r="H57" s="4">
        <v>16047337.33</v>
      </c>
      <c r="I57" s="4">
        <v>15280191.52</v>
      </c>
      <c r="J57" s="114">
        <f t="shared" si="26"/>
        <v>0.95219482246653808</v>
      </c>
      <c r="K57" s="21">
        <v>3</v>
      </c>
      <c r="L57" s="120">
        <f t="shared" si="27"/>
        <v>6</v>
      </c>
      <c r="M57" s="4">
        <v>10</v>
      </c>
      <c r="N57" s="4">
        <v>95</v>
      </c>
      <c r="O57" s="116">
        <f t="shared" si="28"/>
        <v>0.10526315789473684</v>
      </c>
      <c r="P57" s="21">
        <v>1</v>
      </c>
      <c r="Q57" s="4">
        <v>30</v>
      </c>
      <c r="R57" s="4">
        <v>95</v>
      </c>
      <c r="S57" s="116">
        <f t="shared" si="29"/>
        <v>0.31578947368421051</v>
      </c>
      <c r="T57" s="21">
        <v>2</v>
      </c>
      <c r="U57" s="4">
        <v>194</v>
      </c>
      <c r="V57" s="4">
        <f t="shared" si="30"/>
        <v>85</v>
      </c>
      <c r="W57" s="117">
        <f t="shared" si="31"/>
        <v>2.2823529411764705</v>
      </c>
      <c r="X57" s="21">
        <v>2</v>
      </c>
      <c r="Y57" s="4">
        <v>12241781.65</v>
      </c>
      <c r="Z57" s="4">
        <v>10885250.08</v>
      </c>
      <c r="AA57" s="116">
        <f t="shared" si="32"/>
        <v>0.1108116129485123</v>
      </c>
      <c r="AB57" s="21">
        <v>3</v>
      </c>
      <c r="AC57" s="121">
        <f t="shared" si="33"/>
        <v>8</v>
      </c>
      <c r="AD57" s="4">
        <v>0</v>
      </c>
      <c r="AE57" s="4">
        <v>0</v>
      </c>
      <c r="AF57" s="116">
        <v>0</v>
      </c>
      <c r="AG57" s="21">
        <v>3</v>
      </c>
      <c r="AH57" s="4">
        <v>10149775.08</v>
      </c>
      <c r="AI57" s="4">
        <v>10885250.08</v>
      </c>
      <c r="AJ57" s="116">
        <f t="shared" si="34"/>
        <v>0.93243379852601416</v>
      </c>
      <c r="AK57" s="21">
        <v>3</v>
      </c>
      <c r="AL57" s="71">
        <f t="shared" si="35"/>
        <v>6</v>
      </c>
      <c r="AM57" s="4">
        <v>0</v>
      </c>
      <c r="AN57" s="4">
        <v>1286629.3499999999</v>
      </c>
      <c r="AO57" s="23">
        <f t="shared" si="36"/>
        <v>0</v>
      </c>
      <c r="AP57" s="21">
        <v>0</v>
      </c>
      <c r="AQ57" s="4">
        <v>0</v>
      </c>
      <c r="AR57" s="4">
        <v>980113.04</v>
      </c>
      <c r="AS57" s="23">
        <f t="shared" si="49"/>
        <v>0</v>
      </c>
      <c r="AT57" s="21">
        <v>0</v>
      </c>
      <c r="AU57" s="74">
        <f t="shared" si="38"/>
        <v>0</v>
      </c>
      <c r="AV57" s="4">
        <v>1965080.36</v>
      </c>
      <c r="AW57" s="4">
        <v>2000000</v>
      </c>
      <c r="AX57" s="23">
        <f t="shared" si="39"/>
        <v>0.9825401800000001</v>
      </c>
      <c r="AY57" s="21">
        <v>3</v>
      </c>
      <c r="AZ57" s="4">
        <f t="shared" si="40"/>
        <v>1965080.36</v>
      </c>
      <c r="BA57" s="4">
        <v>338284.75</v>
      </c>
      <c r="BB57" s="23">
        <f t="shared" si="41"/>
        <v>0.17214804894798297</v>
      </c>
      <c r="BC57" s="21">
        <v>0</v>
      </c>
      <c r="BD57" s="73">
        <f t="shared" si="42"/>
        <v>3</v>
      </c>
      <c r="BE57" s="4">
        <v>0</v>
      </c>
      <c r="BF57" s="21">
        <v>3</v>
      </c>
      <c r="BG57" s="71">
        <f t="shared" si="43"/>
        <v>3</v>
      </c>
      <c r="BH57" s="4">
        <v>100</v>
      </c>
      <c r="BI57" s="4">
        <v>103</v>
      </c>
      <c r="BJ57" s="23">
        <f t="shared" si="44"/>
        <v>0.970873786407767</v>
      </c>
      <c r="BK57" s="21">
        <v>3</v>
      </c>
      <c r="BL57" s="4">
        <v>14</v>
      </c>
      <c r="BM57" s="124">
        <v>15</v>
      </c>
      <c r="BN57" s="53">
        <f t="shared" si="52"/>
        <v>0.93333333333333335</v>
      </c>
      <c r="BO57" s="54">
        <v>3</v>
      </c>
      <c r="BP57" s="89">
        <f t="shared" si="45"/>
        <v>6</v>
      </c>
      <c r="BQ57" s="44">
        <f t="shared" si="46"/>
        <v>32</v>
      </c>
    </row>
    <row r="58" spans="1:69" ht="76.5" x14ac:dyDescent="0.2">
      <c r="A58" s="1">
        <v>55</v>
      </c>
      <c r="B58" s="2" t="s">
        <v>641</v>
      </c>
      <c r="C58" s="3" t="s">
        <v>642</v>
      </c>
      <c r="D58" s="4">
        <v>18547253.559999999</v>
      </c>
      <c r="E58" s="4">
        <v>18547253.559999999</v>
      </c>
      <c r="F58" s="118">
        <f t="shared" ref="F58:F89" si="53">E58/D58</f>
        <v>1</v>
      </c>
      <c r="G58" s="21">
        <v>3</v>
      </c>
      <c r="H58" s="4">
        <v>18547253.559999999</v>
      </c>
      <c r="I58" s="4">
        <v>17711392.940000001</v>
      </c>
      <c r="J58" s="114">
        <f t="shared" ref="J58:J89" si="54">I58/H58</f>
        <v>0.9549334559267223</v>
      </c>
      <c r="K58" s="21">
        <v>3</v>
      </c>
      <c r="L58" s="120">
        <f t="shared" ref="L58:L89" si="55">G58+K58</f>
        <v>6</v>
      </c>
      <c r="M58" s="4">
        <v>1</v>
      </c>
      <c r="N58" s="4">
        <v>19</v>
      </c>
      <c r="O58" s="116">
        <f t="shared" ref="O58:O89" si="56">M58/N58</f>
        <v>5.2631578947368418E-2</v>
      </c>
      <c r="P58" s="21">
        <v>2</v>
      </c>
      <c r="Q58" s="4">
        <v>6</v>
      </c>
      <c r="R58" s="4">
        <v>19</v>
      </c>
      <c r="S58" s="116">
        <f t="shared" ref="S58:S89" si="57">Q58/R58</f>
        <v>0.31578947368421051</v>
      </c>
      <c r="T58" s="21">
        <v>2</v>
      </c>
      <c r="U58" s="4">
        <v>48</v>
      </c>
      <c r="V58" s="4">
        <f t="shared" ref="V58:V89" si="58">N58-M58</f>
        <v>18</v>
      </c>
      <c r="W58" s="117">
        <f t="shared" ref="W58:W89" si="59">U58/V58</f>
        <v>2.6666666666666665</v>
      </c>
      <c r="X58" s="21">
        <v>2</v>
      </c>
      <c r="Y58" s="4">
        <v>2890777.5</v>
      </c>
      <c r="Z58" s="4">
        <v>2769522.66</v>
      </c>
      <c r="AA58" s="116">
        <f t="shared" ref="AA58:AA89" si="60">(Y58-Z58)/Y58</f>
        <v>4.1945407420667914E-2</v>
      </c>
      <c r="AB58" s="21">
        <v>2</v>
      </c>
      <c r="AC58" s="121">
        <f t="shared" ref="AC58:AC89" si="61">P58+T58+X58+AB58</f>
        <v>8</v>
      </c>
      <c r="AD58" s="4">
        <v>9</v>
      </c>
      <c r="AE58" s="4">
        <v>0</v>
      </c>
      <c r="AF58" s="116">
        <f t="shared" ref="AF58:AF63" si="62">AE58/AD58</f>
        <v>0</v>
      </c>
      <c r="AG58" s="21">
        <v>3</v>
      </c>
      <c r="AH58" s="4">
        <v>2769522.66</v>
      </c>
      <c r="AI58" s="4">
        <v>2769522.66</v>
      </c>
      <c r="AJ58" s="116">
        <f t="shared" ref="AJ58:AJ89" si="63">AH58/AI58</f>
        <v>1</v>
      </c>
      <c r="AK58" s="21">
        <v>3</v>
      </c>
      <c r="AL58" s="71">
        <f t="shared" ref="AL58:AL89" si="64">AG58+AK58</f>
        <v>6</v>
      </c>
      <c r="AM58" s="4">
        <v>0</v>
      </c>
      <c r="AN58" s="4">
        <v>5151658.2199999988</v>
      </c>
      <c r="AO58" s="23">
        <f t="shared" ref="AO58:AO89" si="65">AM58/AN58</f>
        <v>0</v>
      </c>
      <c r="AP58" s="21">
        <v>0</v>
      </c>
      <c r="AQ58" s="4">
        <v>0</v>
      </c>
      <c r="AR58" s="4">
        <v>1739829.0699999998</v>
      </c>
      <c r="AS58" s="23">
        <f t="shared" si="49"/>
        <v>0</v>
      </c>
      <c r="AT58" s="21">
        <v>0</v>
      </c>
      <c r="AU58" s="74">
        <f t="shared" ref="AU58:AU89" si="66">AP58+AT58</f>
        <v>0</v>
      </c>
      <c r="AV58" s="4">
        <v>8397228.0299999993</v>
      </c>
      <c r="AW58" s="4">
        <v>8938108.5299999993</v>
      </c>
      <c r="AX58" s="23">
        <f t="shared" ref="AX58:AX89" si="67">AV58/AW58</f>
        <v>0.93948602232960354</v>
      </c>
      <c r="AY58" s="21">
        <v>3</v>
      </c>
      <c r="AZ58" s="4">
        <f t="shared" ref="AZ58:AZ89" si="68">AV58</f>
        <v>8397228.0299999993</v>
      </c>
      <c r="BA58" s="4">
        <v>1156216.23</v>
      </c>
      <c r="BB58" s="23">
        <f t="shared" ref="BB58:BB89" si="69">BA58/AZ58</f>
        <v>0.13769022656873117</v>
      </c>
      <c r="BC58" s="21">
        <v>0</v>
      </c>
      <c r="BD58" s="73">
        <f t="shared" ref="BD58:BD89" si="70">AY58+BC58</f>
        <v>3</v>
      </c>
      <c r="BE58" s="4">
        <v>0</v>
      </c>
      <c r="BF58" s="21">
        <v>3</v>
      </c>
      <c r="BG58" s="71">
        <f t="shared" ref="BG58:BG89" si="71">BF58</f>
        <v>3</v>
      </c>
      <c r="BH58" s="4">
        <v>20</v>
      </c>
      <c r="BI58" s="4">
        <v>20</v>
      </c>
      <c r="BJ58" s="23">
        <f t="shared" ref="BJ58:BJ89" si="72">BH58/BI58</f>
        <v>1</v>
      </c>
      <c r="BK58" s="21">
        <v>3</v>
      </c>
      <c r="BL58" s="4">
        <v>14</v>
      </c>
      <c r="BM58" s="124">
        <v>15</v>
      </c>
      <c r="BN58" s="53">
        <f t="shared" si="52"/>
        <v>0.93333333333333335</v>
      </c>
      <c r="BO58" s="54">
        <v>3</v>
      </c>
      <c r="BP58" s="89">
        <f t="shared" ref="BP58:BP89" si="73">BK58+BO58</f>
        <v>6</v>
      </c>
      <c r="BQ58" s="44">
        <f t="shared" ref="BQ58:BQ89" si="74">L58+AC58+AL58+AU58+BD58+BG58+BP58</f>
        <v>32</v>
      </c>
    </row>
    <row r="59" spans="1:69" ht="76.5" x14ac:dyDescent="0.2">
      <c r="A59" s="1">
        <v>56</v>
      </c>
      <c r="B59" s="2" t="s">
        <v>653</v>
      </c>
      <c r="C59" s="3" t="s">
        <v>654</v>
      </c>
      <c r="D59" s="4">
        <v>5431706.0899999999</v>
      </c>
      <c r="E59" s="4">
        <v>5431706.0899999999</v>
      </c>
      <c r="F59" s="118">
        <f t="shared" si="53"/>
        <v>1</v>
      </c>
      <c r="G59" s="21">
        <v>3</v>
      </c>
      <c r="H59" s="4">
        <v>6229809.0899999999</v>
      </c>
      <c r="I59" s="4">
        <v>6121669.9299999997</v>
      </c>
      <c r="J59" s="114">
        <f t="shared" si="54"/>
        <v>0.98264165748295829</v>
      </c>
      <c r="K59" s="21">
        <v>3</v>
      </c>
      <c r="L59" s="120">
        <f t="shared" si="55"/>
        <v>6</v>
      </c>
      <c r="M59" s="4">
        <v>3</v>
      </c>
      <c r="N59" s="4">
        <v>39</v>
      </c>
      <c r="O59" s="116">
        <f t="shared" si="56"/>
        <v>7.6923076923076927E-2</v>
      </c>
      <c r="P59" s="21">
        <v>2</v>
      </c>
      <c r="Q59" s="4">
        <v>6</v>
      </c>
      <c r="R59" s="4">
        <v>39</v>
      </c>
      <c r="S59" s="116">
        <f t="shared" si="57"/>
        <v>0.15384615384615385</v>
      </c>
      <c r="T59" s="21">
        <v>3</v>
      </c>
      <c r="U59" s="4">
        <v>112</v>
      </c>
      <c r="V59" s="4">
        <f t="shared" si="58"/>
        <v>36</v>
      </c>
      <c r="W59" s="117">
        <f t="shared" si="59"/>
        <v>3.1111111111111112</v>
      </c>
      <c r="X59" s="21">
        <v>3</v>
      </c>
      <c r="Y59" s="4">
        <v>3882423.62</v>
      </c>
      <c r="Z59" s="4">
        <v>3462284.28</v>
      </c>
      <c r="AA59" s="116">
        <f t="shared" si="60"/>
        <v>0.10821573870395944</v>
      </c>
      <c r="AB59" s="21">
        <v>3</v>
      </c>
      <c r="AC59" s="115">
        <f t="shared" si="61"/>
        <v>11</v>
      </c>
      <c r="AD59" s="4">
        <v>7</v>
      </c>
      <c r="AE59" s="4">
        <v>2</v>
      </c>
      <c r="AF59" s="116">
        <f t="shared" si="62"/>
        <v>0.2857142857142857</v>
      </c>
      <c r="AG59" s="21">
        <v>0</v>
      </c>
      <c r="AH59" s="4">
        <v>3462284.2800000003</v>
      </c>
      <c r="AI59" s="4">
        <v>3462284.2800000003</v>
      </c>
      <c r="AJ59" s="116">
        <f t="shared" si="63"/>
        <v>1</v>
      </c>
      <c r="AK59" s="21">
        <v>3</v>
      </c>
      <c r="AL59" s="73">
        <f t="shared" si="64"/>
        <v>3</v>
      </c>
      <c r="AM59" s="4">
        <v>0</v>
      </c>
      <c r="AN59" s="4">
        <v>731034.82000000018</v>
      </c>
      <c r="AO59" s="23">
        <f t="shared" si="65"/>
        <v>0</v>
      </c>
      <c r="AP59" s="21">
        <v>0</v>
      </c>
      <c r="AQ59" s="4">
        <v>0</v>
      </c>
      <c r="AR59" s="4">
        <v>106076.54999999999</v>
      </c>
      <c r="AS59" s="23">
        <f t="shared" si="49"/>
        <v>0</v>
      </c>
      <c r="AT59" s="21">
        <v>0</v>
      </c>
      <c r="AU59" s="74">
        <f t="shared" si="66"/>
        <v>0</v>
      </c>
      <c r="AV59" s="4">
        <v>1881280.83</v>
      </c>
      <c r="AW59" s="4">
        <v>1988668.8</v>
      </c>
      <c r="AX59" s="23">
        <f t="shared" si="67"/>
        <v>0.94600007301366629</v>
      </c>
      <c r="AY59" s="21">
        <v>3</v>
      </c>
      <c r="AZ59" s="4">
        <f t="shared" si="68"/>
        <v>1881280.83</v>
      </c>
      <c r="BA59" s="4">
        <v>488638.64</v>
      </c>
      <c r="BB59" s="23">
        <f t="shared" si="69"/>
        <v>0.25973721318363724</v>
      </c>
      <c r="BC59" s="21">
        <v>0</v>
      </c>
      <c r="BD59" s="73">
        <f t="shared" si="70"/>
        <v>3</v>
      </c>
      <c r="BE59" s="4">
        <v>0</v>
      </c>
      <c r="BF59" s="21">
        <v>3</v>
      </c>
      <c r="BG59" s="71">
        <f t="shared" si="71"/>
        <v>3</v>
      </c>
      <c r="BH59" s="4">
        <v>40</v>
      </c>
      <c r="BI59" s="4">
        <v>40</v>
      </c>
      <c r="BJ59" s="23">
        <f t="shared" si="72"/>
        <v>1</v>
      </c>
      <c r="BK59" s="21">
        <v>3</v>
      </c>
      <c r="BL59" s="4">
        <v>14</v>
      </c>
      <c r="BM59" s="124">
        <v>15</v>
      </c>
      <c r="BN59" s="53">
        <f t="shared" si="52"/>
        <v>0.93333333333333335</v>
      </c>
      <c r="BO59" s="54">
        <v>3</v>
      </c>
      <c r="BP59" s="89">
        <f t="shared" si="73"/>
        <v>6</v>
      </c>
      <c r="BQ59" s="44">
        <f t="shared" si="74"/>
        <v>32</v>
      </c>
    </row>
    <row r="60" spans="1:69" ht="63.75" x14ac:dyDescent="0.2">
      <c r="A60" s="1">
        <v>57</v>
      </c>
      <c r="B60" s="2" t="s">
        <v>681</v>
      </c>
      <c r="C60" s="3" t="s">
        <v>682</v>
      </c>
      <c r="D60" s="4">
        <v>189764664.41</v>
      </c>
      <c r="E60" s="4">
        <v>135714898.74000001</v>
      </c>
      <c r="F60" s="118">
        <f t="shared" si="53"/>
        <v>0.71517476218216458</v>
      </c>
      <c r="G60" s="21">
        <v>2</v>
      </c>
      <c r="H60" s="4">
        <v>269170324.5</v>
      </c>
      <c r="I60" s="4">
        <v>204096545.44999999</v>
      </c>
      <c r="J60" s="114">
        <f t="shared" si="54"/>
        <v>0.75824311550361856</v>
      </c>
      <c r="K60" s="21">
        <v>2</v>
      </c>
      <c r="L60" s="121">
        <f t="shared" si="55"/>
        <v>4</v>
      </c>
      <c r="M60" s="4">
        <v>7</v>
      </c>
      <c r="N60" s="4">
        <v>264</v>
      </c>
      <c r="O60" s="116">
        <f t="shared" si="56"/>
        <v>2.6515151515151516E-2</v>
      </c>
      <c r="P60" s="21">
        <v>3</v>
      </c>
      <c r="Q60" s="4">
        <v>117</v>
      </c>
      <c r="R60" s="4">
        <v>264</v>
      </c>
      <c r="S60" s="116">
        <f t="shared" si="57"/>
        <v>0.44318181818181818</v>
      </c>
      <c r="T60" s="21">
        <v>2</v>
      </c>
      <c r="U60" s="4">
        <v>715</v>
      </c>
      <c r="V60" s="4">
        <f t="shared" si="58"/>
        <v>257</v>
      </c>
      <c r="W60" s="117">
        <f t="shared" si="59"/>
        <v>2.782101167315175</v>
      </c>
      <c r="X60" s="21">
        <v>2</v>
      </c>
      <c r="Y60" s="4">
        <v>133035170.11</v>
      </c>
      <c r="Z60" s="4">
        <v>124121486.37</v>
      </c>
      <c r="AA60" s="116">
        <f t="shared" si="60"/>
        <v>6.7002460572115813E-2</v>
      </c>
      <c r="AB60" s="21">
        <v>3</v>
      </c>
      <c r="AC60" s="115">
        <f t="shared" si="61"/>
        <v>10</v>
      </c>
      <c r="AD60" s="4">
        <v>42</v>
      </c>
      <c r="AE60" s="4">
        <v>1</v>
      </c>
      <c r="AF60" s="116">
        <f t="shared" si="62"/>
        <v>2.3809523809523808E-2</v>
      </c>
      <c r="AG60" s="21">
        <v>3</v>
      </c>
      <c r="AH60" s="4">
        <v>109597979.90000002</v>
      </c>
      <c r="AI60" s="4">
        <v>124121486.37000002</v>
      </c>
      <c r="AJ60" s="116">
        <f t="shared" si="63"/>
        <v>0.88298958629365631</v>
      </c>
      <c r="AK60" s="21">
        <v>3</v>
      </c>
      <c r="AL60" s="71">
        <f t="shared" si="64"/>
        <v>6</v>
      </c>
      <c r="AM60" s="4">
        <v>0</v>
      </c>
      <c r="AN60" s="4">
        <v>14303878.25</v>
      </c>
      <c r="AO60" s="23">
        <f t="shared" si="65"/>
        <v>0</v>
      </c>
      <c r="AP60" s="21">
        <v>0</v>
      </c>
      <c r="AQ60" s="4">
        <v>0</v>
      </c>
      <c r="AR60" s="4">
        <v>4093106.16</v>
      </c>
      <c r="AS60" s="23">
        <f t="shared" si="49"/>
        <v>0</v>
      </c>
      <c r="AT60" s="21">
        <v>0</v>
      </c>
      <c r="AU60" s="74">
        <f t="shared" si="66"/>
        <v>0</v>
      </c>
      <c r="AV60" s="4">
        <v>17616770.739999998</v>
      </c>
      <c r="AW60" s="4">
        <v>17209911.890000001</v>
      </c>
      <c r="AX60" s="23">
        <f t="shared" si="67"/>
        <v>1.0236409606626986</v>
      </c>
      <c r="AY60" s="21">
        <v>3</v>
      </c>
      <c r="AZ60" s="4">
        <f t="shared" si="68"/>
        <v>17616770.739999998</v>
      </c>
      <c r="BA60" s="4">
        <v>2310391.75</v>
      </c>
      <c r="BB60" s="23">
        <f t="shared" si="69"/>
        <v>0.13114729050507018</v>
      </c>
      <c r="BC60" s="21">
        <v>0</v>
      </c>
      <c r="BD60" s="73">
        <f t="shared" si="70"/>
        <v>3</v>
      </c>
      <c r="BE60" s="4">
        <v>0</v>
      </c>
      <c r="BF60" s="21">
        <v>3</v>
      </c>
      <c r="BG60" s="71">
        <f t="shared" si="71"/>
        <v>3</v>
      </c>
      <c r="BH60" s="4">
        <v>223</v>
      </c>
      <c r="BI60" s="4">
        <v>231</v>
      </c>
      <c r="BJ60" s="23">
        <f t="shared" si="72"/>
        <v>0.96536796536796532</v>
      </c>
      <c r="BK60" s="21">
        <v>3</v>
      </c>
      <c r="BL60" s="4">
        <v>42</v>
      </c>
      <c r="BM60" s="124">
        <v>45</v>
      </c>
      <c r="BN60" s="53">
        <f t="shared" si="52"/>
        <v>0.93333333333333335</v>
      </c>
      <c r="BO60" s="54">
        <v>3</v>
      </c>
      <c r="BP60" s="89">
        <f t="shared" si="73"/>
        <v>6</v>
      </c>
      <c r="BQ60" s="44">
        <f t="shared" si="74"/>
        <v>32</v>
      </c>
    </row>
    <row r="61" spans="1:69" ht="63.75" x14ac:dyDescent="0.2">
      <c r="A61" s="1">
        <v>58</v>
      </c>
      <c r="B61" s="2" t="s">
        <v>893</v>
      </c>
      <c r="C61" s="3" t="s">
        <v>894</v>
      </c>
      <c r="D61" s="4">
        <v>17744971.210000001</v>
      </c>
      <c r="E61" s="4">
        <v>17744971.210000001</v>
      </c>
      <c r="F61" s="118">
        <f t="shared" si="53"/>
        <v>1</v>
      </c>
      <c r="G61" s="21">
        <v>3</v>
      </c>
      <c r="H61" s="4">
        <v>18183320.719999999</v>
      </c>
      <c r="I61" s="4">
        <v>17984778.829999998</v>
      </c>
      <c r="J61" s="114">
        <f t="shared" si="54"/>
        <v>0.98908109838366198</v>
      </c>
      <c r="K61" s="21">
        <v>3</v>
      </c>
      <c r="L61" s="120">
        <f t="shared" si="55"/>
        <v>6</v>
      </c>
      <c r="M61" s="4">
        <v>3</v>
      </c>
      <c r="N61" s="4">
        <v>27</v>
      </c>
      <c r="O61" s="116">
        <f t="shared" si="56"/>
        <v>0.1111111111111111</v>
      </c>
      <c r="P61" s="21">
        <v>1</v>
      </c>
      <c r="Q61" s="4">
        <v>11</v>
      </c>
      <c r="R61" s="4">
        <v>27</v>
      </c>
      <c r="S61" s="116">
        <f t="shared" si="57"/>
        <v>0.40740740740740738</v>
      </c>
      <c r="T61" s="21">
        <v>2</v>
      </c>
      <c r="U61" s="4">
        <v>53</v>
      </c>
      <c r="V61" s="4">
        <f t="shared" si="58"/>
        <v>24</v>
      </c>
      <c r="W61" s="117">
        <f t="shared" si="59"/>
        <v>2.2083333333333335</v>
      </c>
      <c r="X61" s="21">
        <v>2</v>
      </c>
      <c r="Y61" s="4">
        <v>7641807.9299999997</v>
      </c>
      <c r="Z61" s="4">
        <v>5954498.04</v>
      </c>
      <c r="AA61" s="116">
        <f t="shared" si="60"/>
        <v>0.22079982975965737</v>
      </c>
      <c r="AB61" s="21">
        <v>3</v>
      </c>
      <c r="AC61" s="121">
        <f t="shared" si="61"/>
        <v>8</v>
      </c>
      <c r="AD61" s="4">
        <v>8</v>
      </c>
      <c r="AE61" s="4">
        <v>0</v>
      </c>
      <c r="AF61" s="116">
        <f t="shared" si="62"/>
        <v>0</v>
      </c>
      <c r="AG61" s="21">
        <v>3</v>
      </c>
      <c r="AH61" s="4">
        <v>5954498.04</v>
      </c>
      <c r="AI61" s="4">
        <v>5954498.04</v>
      </c>
      <c r="AJ61" s="116">
        <f t="shared" si="63"/>
        <v>1</v>
      </c>
      <c r="AK61" s="21">
        <v>3</v>
      </c>
      <c r="AL61" s="71">
        <f t="shared" si="64"/>
        <v>6</v>
      </c>
      <c r="AM61" s="4">
        <v>0</v>
      </c>
      <c r="AN61" s="4">
        <v>6198262.5300000003</v>
      </c>
      <c r="AO61" s="23">
        <f t="shared" si="65"/>
        <v>0</v>
      </c>
      <c r="AP61" s="21">
        <v>0</v>
      </c>
      <c r="AQ61" s="4">
        <v>0</v>
      </c>
      <c r="AR61" s="4">
        <v>1524082.65</v>
      </c>
      <c r="AS61" s="23">
        <f t="shared" si="49"/>
        <v>0</v>
      </c>
      <c r="AT61" s="21">
        <v>0</v>
      </c>
      <c r="AU61" s="74">
        <f t="shared" si="66"/>
        <v>0</v>
      </c>
      <c r="AV61" s="4">
        <v>9227498.7899999991</v>
      </c>
      <c r="AW61" s="4">
        <v>9227498.7899999991</v>
      </c>
      <c r="AX61" s="23">
        <f t="shared" si="67"/>
        <v>1</v>
      </c>
      <c r="AY61" s="21">
        <v>3</v>
      </c>
      <c r="AZ61" s="4">
        <f t="shared" si="68"/>
        <v>9227498.7899999991</v>
      </c>
      <c r="BA61" s="4">
        <v>1173558.02</v>
      </c>
      <c r="BB61" s="23">
        <f t="shared" si="69"/>
        <v>0.12718051193588942</v>
      </c>
      <c r="BC61" s="21">
        <v>0</v>
      </c>
      <c r="BD61" s="73">
        <f t="shared" si="70"/>
        <v>3</v>
      </c>
      <c r="BE61" s="4">
        <v>0</v>
      </c>
      <c r="BF61" s="21">
        <v>3</v>
      </c>
      <c r="BG61" s="71">
        <f t="shared" si="71"/>
        <v>3</v>
      </c>
      <c r="BH61" s="4">
        <v>27</v>
      </c>
      <c r="BI61" s="4">
        <v>27</v>
      </c>
      <c r="BJ61" s="23">
        <f t="shared" si="72"/>
        <v>1</v>
      </c>
      <c r="BK61" s="21">
        <v>3</v>
      </c>
      <c r="BL61" s="4">
        <v>28</v>
      </c>
      <c r="BM61" s="124">
        <v>30</v>
      </c>
      <c r="BN61" s="53">
        <f t="shared" si="52"/>
        <v>0.93333333333333335</v>
      </c>
      <c r="BO61" s="54">
        <v>3</v>
      </c>
      <c r="BP61" s="89">
        <f t="shared" si="73"/>
        <v>6</v>
      </c>
      <c r="BQ61" s="44">
        <f t="shared" si="74"/>
        <v>32</v>
      </c>
    </row>
    <row r="62" spans="1:69" ht="63.75" x14ac:dyDescent="0.2">
      <c r="A62" s="1">
        <v>59</v>
      </c>
      <c r="B62" s="2" t="s">
        <v>897</v>
      </c>
      <c r="C62" s="3" t="s">
        <v>898</v>
      </c>
      <c r="D62" s="4">
        <v>15639863.529999999</v>
      </c>
      <c r="E62" s="4">
        <v>15639863.529999999</v>
      </c>
      <c r="F62" s="118">
        <f t="shared" si="53"/>
        <v>1</v>
      </c>
      <c r="G62" s="21">
        <v>3</v>
      </c>
      <c r="H62" s="4">
        <v>20559949.489999998</v>
      </c>
      <c r="I62" s="4">
        <v>17516894.780000001</v>
      </c>
      <c r="J62" s="114">
        <f t="shared" si="54"/>
        <v>0.85199113881675215</v>
      </c>
      <c r="K62" s="21">
        <v>2</v>
      </c>
      <c r="L62" s="115">
        <f t="shared" si="55"/>
        <v>5</v>
      </c>
      <c r="M62" s="4">
        <v>51</v>
      </c>
      <c r="N62" s="4">
        <v>195</v>
      </c>
      <c r="O62" s="116">
        <f t="shared" si="56"/>
        <v>0.26153846153846155</v>
      </c>
      <c r="P62" s="21">
        <v>0</v>
      </c>
      <c r="Q62" s="4">
        <v>62</v>
      </c>
      <c r="R62" s="4">
        <v>195</v>
      </c>
      <c r="S62" s="116">
        <f t="shared" si="57"/>
        <v>0.31794871794871793</v>
      </c>
      <c r="T62" s="21">
        <v>2</v>
      </c>
      <c r="U62" s="4">
        <v>326</v>
      </c>
      <c r="V62" s="4">
        <f t="shared" si="58"/>
        <v>144</v>
      </c>
      <c r="W62" s="117">
        <f t="shared" si="59"/>
        <v>2.2638888888888888</v>
      </c>
      <c r="X62" s="21">
        <v>2</v>
      </c>
      <c r="Y62" s="4">
        <v>10924466.43</v>
      </c>
      <c r="Z62" s="4">
        <v>10076077.32</v>
      </c>
      <c r="AA62" s="116">
        <f t="shared" si="60"/>
        <v>7.765954661824151E-2</v>
      </c>
      <c r="AB62" s="21">
        <v>3</v>
      </c>
      <c r="AC62" s="121">
        <f t="shared" si="61"/>
        <v>7</v>
      </c>
      <c r="AD62" s="4">
        <v>26</v>
      </c>
      <c r="AE62" s="4">
        <v>3</v>
      </c>
      <c r="AF62" s="116">
        <f t="shared" si="62"/>
        <v>0.11538461538461539</v>
      </c>
      <c r="AG62" s="21">
        <v>2</v>
      </c>
      <c r="AH62" s="4">
        <v>9529092.6400000006</v>
      </c>
      <c r="AI62" s="4">
        <v>10076077.32</v>
      </c>
      <c r="AJ62" s="116">
        <f t="shared" si="63"/>
        <v>0.94571452137288681</v>
      </c>
      <c r="AK62" s="21">
        <v>3</v>
      </c>
      <c r="AL62" s="72">
        <f t="shared" si="64"/>
        <v>5</v>
      </c>
      <c r="AM62" s="4">
        <v>821243.4</v>
      </c>
      <c r="AN62" s="4">
        <v>5241488.1899999995</v>
      </c>
      <c r="AO62" s="23">
        <f t="shared" si="65"/>
        <v>0.15668134129669767</v>
      </c>
      <c r="AP62" s="21">
        <v>3</v>
      </c>
      <c r="AQ62" s="4">
        <v>0</v>
      </c>
      <c r="AR62" s="4">
        <v>2909453.2199999997</v>
      </c>
      <c r="AS62" s="23">
        <f t="shared" si="49"/>
        <v>0</v>
      </c>
      <c r="AT62" s="21">
        <v>0</v>
      </c>
      <c r="AU62" s="73">
        <f t="shared" si="66"/>
        <v>3</v>
      </c>
      <c r="AV62" s="4">
        <v>3314471.43</v>
      </c>
      <c r="AW62" s="4">
        <v>3722040.4</v>
      </c>
      <c r="AX62" s="23">
        <f t="shared" si="67"/>
        <v>0.89049850990333157</v>
      </c>
      <c r="AY62" s="21">
        <v>2</v>
      </c>
      <c r="AZ62" s="4">
        <f t="shared" si="68"/>
        <v>3314471.43</v>
      </c>
      <c r="BA62" s="4">
        <v>1403928.62</v>
      </c>
      <c r="BB62" s="23">
        <f t="shared" si="69"/>
        <v>0.42357541757419825</v>
      </c>
      <c r="BC62" s="21">
        <v>1</v>
      </c>
      <c r="BD62" s="73">
        <f t="shared" si="70"/>
        <v>3</v>
      </c>
      <c r="BE62" s="4">
        <v>0</v>
      </c>
      <c r="BF62" s="21">
        <v>3</v>
      </c>
      <c r="BG62" s="71">
        <f t="shared" si="71"/>
        <v>3</v>
      </c>
      <c r="BH62" s="4">
        <v>177</v>
      </c>
      <c r="BI62" s="4">
        <v>180</v>
      </c>
      <c r="BJ62" s="23">
        <f t="shared" si="72"/>
        <v>0.98333333333333328</v>
      </c>
      <c r="BK62" s="21">
        <v>3</v>
      </c>
      <c r="BL62" s="4">
        <v>14</v>
      </c>
      <c r="BM62" s="124">
        <v>15</v>
      </c>
      <c r="BN62" s="53">
        <f t="shared" si="52"/>
        <v>0.93333333333333335</v>
      </c>
      <c r="BO62" s="54">
        <v>3</v>
      </c>
      <c r="BP62" s="89">
        <f t="shared" si="73"/>
        <v>6</v>
      </c>
      <c r="BQ62" s="44">
        <f t="shared" si="74"/>
        <v>32</v>
      </c>
    </row>
    <row r="63" spans="1:69" ht="51" x14ac:dyDescent="0.2">
      <c r="A63" s="1">
        <v>60</v>
      </c>
      <c r="B63" s="2" t="s">
        <v>1043</v>
      </c>
      <c r="C63" s="3" t="s">
        <v>1044</v>
      </c>
      <c r="D63" s="4">
        <v>13483988.4</v>
      </c>
      <c r="E63" s="4">
        <v>13332529.58</v>
      </c>
      <c r="F63" s="118">
        <f t="shared" si="53"/>
        <v>0.98876750591093654</v>
      </c>
      <c r="G63" s="21">
        <v>3</v>
      </c>
      <c r="H63" s="4">
        <v>15902754.67</v>
      </c>
      <c r="I63" s="4">
        <v>15267985.66</v>
      </c>
      <c r="J63" s="114">
        <f t="shared" si="54"/>
        <v>0.96008433613093025</v>
      </c>
      <c r="K63" s="21">
        <v>3</v>
      </c>
      <c r="L63" s="120">
        <f t="shared" si="55"/>
        <v>6</v>
      </c>
      <c r="M63" s="4">
        <v>35</v>
      </c>
      <c r="N63" s="4">
        <v>99</v>
      </c>
      <c r="O63" s="116">
        <f t="shared" si="56"/>
        <v>0.35353535353535354</v>
      </c>
      <c r="P63" s="21">
        <v>0</v>
      </c>
      <c r="Q63" s="4">
        <v>21</v>
      </c>
      <c r="R63" s="4">
        <v>99</v>
      </c>
      <c r="S63" s="116">
        <f t="shared" si="57"/>
        <v>0.21212121212121213</v>
      </c>
      <c r="T63" s="21">
        <v>2</v>
      </c>
      <c r="U63" s="4">
        <v>167</v>
      </c>
      <c r="V63" s="4">
        <f t="shared" si="58"/>
        <v>64</v>
      </c>
      <c r="W63" s="117">
        <f t="shared" si="59"/>
        <v>2.609375</v>
      </c>
      <c r="X63" s="21">
        <v>2</v>
      </c>
      <c r="Y63" s="4">
        <v>11729365.109999999</v>
      </c>
      <c r="Z63" s="4">
        <v>10661228.869999999</v>
      </c>
      <c r="AA63" s="116">
        <f t="shared" si="60"/>
        <v>9.1065136943290215E-2</v>
      </c>
      <c r="AB63" s="21">
        <v>3</v>
      </c>
      <c r="AC63" s="121">
        <f t="shared" si="61"/>
        <v>7</v>
      </c>
      <c r="AD63" s="4">
        <v>19</v>
      </c>
      <c r="AE63" s="4">
        <v>0</v>
      </c>
      <c r="AF63" s="116">
        <f t="shared" si="62"/>
        <v>0</v>
      </c>
      <c r="AG63" s="21">
        <v>3</v>
      </c>
      <c r="AH63" s="4">
        <v>10597656.970000001</v>
      </c>
      <c r="AI63" s="4">
        <v>10661228.870000001</v>
      </c>
      <c r="AJ63" s="116">
        <f t="shared" si="63"/>
        <v>0.99403709452492028</v>
      </c>
      <c r="AK63" s="21">
        <v>3</v>
      </c>
      <c r="AL63" s="71">
        <f t="shared" si="64"/>
        <v>6</v>
      </c>
      <c r="AM63" s="4">
        <v>0</v>
      </c>
      <c r="AN63" s="4">
        <v>2380784.8000000003</v>
      </c>
      <c r="AO63" s="23">
        <f t="shared" si="65"/>
        <v>0</v>
      </c>
      <c r="AP63" s="21">
        <v>0</v>
      </c>
      <c r="AQ63" s="4">
        <v>0</v>
      </c>
      <c r="AR63" s="4">
        <v>545559.66</v>
      </c>
      <c r="AS63" s="23">
        <f t="shared" si="49"/>
        <v>0</v>
      </c>
      <c r="AT63" s="21">
        <v>0</v>
      </c>
      <c r="AU63" s="74">
        <f t="shared" si="66"/>
        <v>0</v>
      </c>
      <c r="AV63" s="4">
        <v>1323565.3799999999</v>
      </c>
      <c r="AW63" s="4">
        <v>1907551.99</v>
      </c>
      <c r="AX63" s="23">
        <f t="shared" si="67"/>
        <v>0.69385546865225933</v>
      </c>
      <c r="AY63" s="21">
        <v>2</v>
      </c>
      <c r="AZ63" s="4">
        <f t="shared" si="68"/>
        <v>1323565.3799999999</v>
      </c>
      <c r="BA63" s="4">
        <v>1130091.33</v>
      </c>
      <c r="BB63" s="23">
        <f t="shared" si="69"/>
        <v>0.85382357915707963</v>
      </c>
      <c r="BC63" s="21">
        <v>3</v>
      </c>
      <c r="BD63" s="72">
        <f t="shared" si="70"/>
        <v>5</v>
      </c>
      <c r="BE63" s="4">
        <v>0</v>
      </c>
      <c r="BF63" s="21">
        <v>3</v>
      </c>
      <c r="BG63" s="71">
        <f t="shared" si="71"/>
        <v>3</v>
      </c>
      <c r="BH63" s="4">
        <v>75</v>
      </c>
      <c r="BI63" s="4">
        <v>83</v>
      </c>
      <c r="BJ63" s="23">
        <f t="shared" si="72"/>
        <v>0.90361445783132532</v>
      </c>
      <c r="BK63" s="21">
        <v>3</v>
      </c>
      <c r="BL63" s="4">
        <v>13</v>
      </c>
      <c r="BM63" s="124">
        <v>15</v>
      </c>
      <c r="BN63" s="53">
        <f t="shared" si="52"/>
        <v>0.8666666666666667</v>
      </c>
      <c r="BO63" s="54">
        <v>2</v>
      </c>
      <c r="BP63" s="85">
        <f t="shared" si="73"/>
        <v>5</v>
      </c>
      <c r="BQ63" s="44">
        <f t="shared" si="74"/>
        <v>32</v>
      </c>
    </row>
    <row r="64" spans="1:69" ht="63.75" x14ac:dyDescent="0.2">
      <c r="A64" s="1">
        <v>61</v>
      </c>
      <c r="B64" s="2" t="s">
        <v>1063</v>
      </c>
      <c r="C64" s="3" t="s">
        <v>1064</v>
      </c>
      <c r="D64" s="4">
        <v>2365543.17</v>
      </c>
      <c r="E64" s="4">
        <v>2365543.17</v>
      </c>
      <c r="F64" s="118">
        <f t="shared" si="53"/>
        <v>1</v>
      </c>
      <c r="G64" s="21">
        <v>3</v>
      </c>
      <c r="H64" s="4">
        <v>3278758.43</v>
      </c>
      <c r="I64" s="4">
        <v>2794097.58</v>
      </c>
      <c r="J64" s="114">
        <f t="shared" si="54"/>
        <v>0.85218159240844105</v>
      </c>
      <c r="K64" s="21">
        <v>2</v>
      </c>
      <c r="L64" s="115">
        <f t="shared" si="55"/>
        <v>5</v>
      </c>
      <c r="M64" s="4">
        <v>0</v>
      </c>
      <c r="N64" s="4">
        <v>5</v>
      </c>
      <c r="O64" s="116">
        <f t="shared" si="56"/>
        <v>0</v>
      </c>
      <c r="P64" s="21">
        <v>3</v>
      </c>
      <c r="Q64" s="4">
        <v>2</v>
      </c>
      <c r="R64" s="4">
        <v>5</v>
      </c>
      <c r="S64" s="116">
        <f t="shared" si="57"/>
        <v>0.4</v>
      </c>
      <c r="T64" s="21">
        <v>2</v>
      </c>
      <c r="U64" s="4">
        <v>22</v>
      </c>
      <c r="V64" s="4">
        <f t="shared" si="58"/>
        <v>5</v>
      </c>
      <c r="W64" s="117">
        <f t="shared" si="59"/>
        <v>4.4000000000000004</v>
      </c>
      <c r="X64" s="21">
        <v>3</v>
      </c>
      <c r="Y64" s="4">
        <v>712393.2</v>
      </c>
      <c r="Z64" s="4">
        <v>682146.26</v>
      </c>
      <c r="AA64" s="116">
        <f t="shared" si="60"/>
        <v>4.2458209876231195E-2</v>
      </c>
      <c r="AB64" s="21">
        <v>2</v>
      </c>
      <c r="AC64" s="115">
        <f t="shared" si="61"/>
        <v>10</v>
      </c>
      <c r="AD64" s="4">
        <v>0</v>
      </c>
      <c r="AE64" s="4">
        <v>0</v>
      </c>
      <c r="AF64" s="116">
        <v>0</v>
      </c>
      <c r="AG64" s="21">
        <v>3</v>
      </c>
      <c r="AH64" s="4">
        <v>682146.26</v>
      </c>
      <c r="AI64" s="4">
        <v>682146.26</v>
      </c>
      <c r="AJ64" s="116">
        <f t="shared" si="63"/>
        <v>1</v>
      </c>
      <c r="AK64" s="21">
        <v>3</v>
      </c>
      <c r="AL64" s="71">
        <f t="shared" si="64"/>
        <v>6</v>
      </c>
      <c r="AM64" s="4">
        <v>0</v>
      </c>
      <c r="AN64" s="4">
        <v>734662.58999999973</v>
      </c>
      <c r="AO64" s="23">
        <f t="shared" si="65"/>
        <v>0</v>
      </c>
      <c r="AP64" s="21">
        <v>0</v>
      </c>
      <c r="AQ64" s="4">
        <v>0</v>
      </c>
      <c r="AR64" s="4">
        <v>690040.64999999979</v>
      </c>
      <c r="AS64" s="23">
        <f t="shared" si="49"/>
        <v>0</v>
      </c>
      <c r="AT64" s="21">
        <v>0</v>
      </c>
      <c r="AU64" s="74">
        <f t="shared" si="66"/>
        <v>0</v>
      </c>
      <c r="AV64" s="4">
        <v>1452316.05</v>
      </c>
      <c r="AW64" s="4">
        <v>1908613.77</v>
      </c>
      <c r="AX64" s="23">
        <f t="shared" si="67"/>
        <v>0.7609271570958015</v>
      </c>
      <c r="AY64" s="21">
        <v>2</v>
      </c>
      <c r="AZ64" s="4">
        <f t="shared" si="68"/>
        <v>1452316.05</v>
      </c>
      <c r="BA64" s="4">
        <v>372373.76000000001</v>
      </c>
      <c r="BB64" s="23">
        <f t="shared" si="69"/>
        <v>0.25639994820686585</v>
      </c>
      <c r="BC64" s="21">
        <v>0</v>
      </c>
      <c r="BD64" s="74">
        <f t="shared" si="70"/>
        <v>2</v>
      </c>
      <c r="BE64" s="4">
        <v>0</v>
      </c>
      <c r="BF64" s="21">
        <v>3</v>
      </c>
      <c r="BG64" s="71">
        <f t="shared" si="71"/>
        <v>3</v>
      </c>
      <c r="BH64" s="4">
        <v>5</v>
      </c>
      <c r="BI64" s="4">
        <v>5</v>
      </c>
      <c r="BJ64" s="23">
        <f t="shared" si="72"/>
        <v>1</v>
      </c>
      <c r="BK64" s="21">
        <v>3</v>
      </c>
      <c r="BL64" s="4">
        <v>14</v>
      </c>
      <c r="BM64" s="124">
        <v>15</v>
      </c>
      <c r="BN64" s="53">
        <f t="shared" si="52"/>
        <v>0.93333333333333335</v>
      </c>
      <c r="BO64" s="54">
        <v>3</v>
      </c>
      <c r="BP64" s="89">
        <f t="shared" si="73"/>
        <v>6</v>
      </c>
      <c r="BQ64" s="44">
        <f t="shared" si="74"/>
        <v>32</v>
      </c>
    </row>
    <row r="65" spans="1:69" ht="63.75" x14ac:dyDescent="0.2">
      <c r="A65" s="1">
        <v>62</v>
      </c>
      <c r="B65" s="2" t="s">
        <v>1229</v>
      </c>
      <c r="C65" s="3" t="s">
        <v>1230</v>
      </c>
      <c r="D65" s="4">
        <v>8154716.25</v>
      </c>
      <c r="E65" s="4">
        <v>8154716.25</v>
      </c>
      <c r="F65" s="118">
        <f t="shared" si="53"/>
        <v>1</v>
      </c>
      <c r="G65" s="21">
        <v>3</v>
      </c>
      <c r="H65" s="4">
        <v>11949072.210000001</v>
      </c>
      <c r="I65" s="4">
        <v>11673113.699999999</v>
      </c>
      <c r="J65" s="114">
        <f t="shared" si="54"/>
        <v>0.97690544461108397</v>
      </c>
      <c r="K65" s="21">
        <v>3</v>
      </c>
      <c r="L65" s="120">
        <f t="shared" si="55"/>
        <v>6</v>
      </c>
      <c r="M65" s="4">
        <v>4</v>
      </c>
      <c r="N65" s="4">
        <v>59</v>
      </c>
      <c r="O65" s="116">
        <f t="shared" si="56"/>
        <v>6.7796610169491525E-2</v>
      </c>
      <c r="P65" s="21">
        <v>2</v>
      </c>
      <c r="Q65" s="4">
        <v>21</v>
      </c>
      <c r="R65" s="4">
        <v>59</v>
      </c>
      <c r="S65" s="116">
        <f t="shared" si="57"/>
        <v>0.3559322033898305</v>
      </c>
      <c r="T65" s="21">
        <v>2</v>
      </c>
      <c r="U65" s="4">
        <v>146</v>
      </c>
      <c r="V65" s="4">
        <f t="shared" si="58"/>
        <v>55</v>
      </c>
      <c r="W65" s="117">
        <f t="shared" si="59"/>
        <v>2.6545454545454548</v>
      </c>
      <c r="X65" s="21">
        <v>2</v>
      </c>
      <c r="Y65" s="4">
        <v>7655976.4199999999</v>
      </c>
      <c r="Z65" s="4">
        <v>6793578.3899999997</v>
      </c>
      <c r="AA65" s="116">
        <f t="shared" si="60"/>
        <v>0.11264376778213749</v>
      </c>
      <c r="AB65" s="21">
        <v>3</v>
      </c>
      <c r="AC65" s="115">
        <f t="shared" si="61"/>
        <v>9</v>
      </c>
      <c r="AD65" s="4">
        <v>5</v>
      </c>
      <c r="AE65" s="4">
        <v>0</v>
      </c>
      <c r="AF65" s="116">
        <f>AE65/AD65</f>
        <v>0</v>
      </c>
      <c r="AG65" s="21">
        <v>3</v>
      </c>
      <c r="AH65" s="4">
        <v>6755966.0399999991</v>
      </c>
      <c r="AI65" s="4">
        <v>6793578.3899999987</v>
      </c>
      <c r="AJ65" s="116">
        <f t="shared" si="63"/>
        <v>0.99446354368187406</v>
      </c>
      <c r="AK65" s="21">
        <v>3</v>
      </c>
      <c r="AL65" s="71">
        <f t="shared" si="64"/>
        <v>6</v>
      </c>
      <c r="AM65" s="4">
        <v>0</v>
      </c>
      <c r="AN65" s="4">
        <v>4309308.49</v>
      </c>
      <c r="AO65" s="23">
        <f t="shared" si="65"/>
        <v>0</v>
      </c>
      <c r="AP65" s="21">
        <v>0</v>
      </c>
      <c r="AQ65" s="4">
        <v>0</v>
      </c>
      <c r="AR65" s="4">
        <v>1800201.1199999999</v>
      </c>
      <c r="AS65" s="23">
        <f t="shared" si="49"/>
        <v>0</v>
      </c>
      <c r="AT65" s="21">
        <v>0</v>
      </c>
      <c r="AU65" s="74">
        <f t="shared" si="66"/>
        <v>0</v>
      </c>
      <c r="AV65" s="4">
        <v>2383178.2200000002</v>
      </c>
      <c r="AW65" s="4">
        <v>2383178.2799999998</v>
      </c>
      <c r="AX65" s="23">
        <f t="shared" si="67"/>
        <v>0.99999997482353709</v>
      </c>
      <c r="AY65" s="21">
        <v>3</v>
      </c>
      <c r="AZ65" s="4">
        <f t="shared" si="68"/>
        <v>2383178.2200000002</v>
      </c>
      <c r="BA65" s="4">
        <v>1644516.44</v>
      </c>
      <c r="BB65" s="23">
        <f t="shared" si="69"/>
        <v>0.69005180821096956</v>
      </c>
      <c r="BC65" s="21">
        <v>2</v>
      </c>
      <c r="BD65" s="72">
        <f t="shared" si="70"/>
        <v>5</v>
      </c>
      <c r="BE65" s="4">
        <v>0</v>
      </c>
      <c r="BF65" s="21">
        <v>3</v>
      </c>
      <c r="BG65" s="71">
        <f t="shared" si="71"/>
        <v>3</v>
      </c>
      <c r="BH65" s="4">
        <v>55</v>
      </c>
      <c r="BI65" s="4">
        <v>60</v>
      </c>
      <c r="BJ65" s="23">
        <f t="shared" si="72"/>
        <v>0.91666666666666663</v>
      </c>
      <c r="BK65" s="21">
        <v>3</v>
      </c>
      <c r="BL65" s="4">
        <v>0</v>
      </c>
      <c r="BM65" s="124">
        <v>0</v>
      </c>
      <c r="BN65" s="53">
        <v>0</v>
      </c>
      <c r="BO65" s="54">
        <v>0</v>
      </c>
      <c r="BP65" s="90">
        <f t="shared" si="73"/>
        <v>3</v>
      </c>
      <c r="BQ65" s="44">
        <f t="shared" si="74"/>
        <v>32</v>
      </c>
    </row>
    <row r="66" spans="1:69" ht="63.75" x14ac:dyDescent="0.2">
      <c r="A66" s="1">
        <v>63</v>
      </c>
      <c r="B66" s="2" t="s">
        <v>1341</v>
      </c>
      <c r="C66" s="3" t="s">
        <v>1342</v>
      </c>
      <c r="D66" s="4">
        <v>7305120.6699999999</v>
      </c>
      <c r="E66" s="4">
        <v>7305120.6699999999</v>
      </c>
      <c r="F66" s="118">
        <f t="shared" si="53"/>
        <v>1</v>
      </c>
      <c r="G66" s="21">
        <v>3</v>
      </c>
      <c r="H66" s="4">
        <v>7305120.6699999999</v>
      </c>
      <c r="I66" s="4">
        <v>7246755.9900000002</v>
      </c>
      <c r="J66" s="114">
        <f t="shared" si="54"/>
        <v>0.99201044272414463</v>
      </c>
      <c r="K66" s="21">
        <v>3</v>
      </c>
      <c r="L66" s="120">
        <f t="shared" si="55"/>
        <v>6</v>
      </c>
      <c r="M66" s="4">
        <v>12</v>
      </c>
      <c r="N66" s="4">
        <v>63</v>
      </c>
      <c r="O66" s="116">
        <f t="shared" si="56"/>
        <v>0.19047619047619047</v>
      </c>
      <c r="P66" s="21">
        <v>0</v>
      </c>
      <c r="Q66" s="4">
        <v>26</v>
      </c>
      <c r="R66" s="4">
        <v>63</v>
      </c>
      <c r="S66" s="116">
        <f t="shared" si="57"/>
        <v>0.41269841269841268</v>
      </c>
      <c r="T66" s="21">
        <v>2</v>
      </c>
      <c r="U66" s="4">
        <v>94</v>
      </c>
      <c r="V66" s="4">
        <f t="shared" si="58"/>
        <v>51</v>
      </c>
      <c r="W66" s="117">
        <f t="shared" si="59"/>
        <v>1.8431372549019607</v>
      </c>
      <c r="X66" s="21">
        <v>1</v>
      </c>
      <c r="Y66" s="4">
        <v>2857180.81</v>
      </c>
      <c r="Z66" s="4">
        <v>2672806.35</v>
      </c>
      <c r="AA66" s="116">
        <f t="shared" si="60"/>
        <v>6.4530203813037632E-2</v>
      </c>
      <c r="AB66" s="21">
        <v>3</v>
      </c>
      <c r="AC66" s="121">
        <f t="shared" si="61"/>
        <v>6</v>
      </c>
      <c r="AD66" s="4">
        <v>21</v>
      </c>
      <c r="AE66" s="4">
        <v>1</v>
      </c>
      <c r="AF66" s="116">
        <f>AE66/AD66</f>
        <v>4.7619047619047616E-2</v>
      </c>
      <c r="AG66" s="21">
        <v>3</v>
      </c>
      <c r="AH66" s="4">
        <v>2672806.3500000006</v>
      </c>
      <c r="AI66" s="4">
        <v>2672806.3500000006</v>
      </c>
      <c r="AJ66" s="116">
        <f t="shared" si="63"/>
        <v>1</v>
      </c>
      <c r="AK66" s="21">
        <v>3</v>
      </c>
      <c r="AL66" s="71">
        <f t="shared" si="64"/>
        <v>6</v>
      </c>
      <c r="AM66" s="4">
        <v>0</v>
      </c>
      <c r="AN66" s="4">
        <v>979858.95</v>
      </c>
      <c r="AO66" s="23">
        <f t="shared" si="65"/>
        <v>0</v>
      </c>
      <c r="AP66" s="21">
        <v>0</v>
      </c>
      <c r="AQ66" s="4">
        <v>0</v>
      </c>
      <c r="AR66" s="4">
        <v>466089.26999999996</v>
      </c>
      <c r="AS66" s="23">
        <f t="shared" si="49"/>
        <v>0</v>
      </c>
      <c r="AT66" s="21">
        <v>0</v>
      </c>
      <c r="AU66" s="74">
        <f t="shared" si="66"/>
        <v>0</v>
      </c>
      <c r="AV66" s="4">
        <v>4357932.28</v>
      </c>
      <c r="AW66" s="4">
        <v>4421916.91</v>
      </c>
      <c r="AX66" s="23">
        <f t="shared" si="67"/>
        <v>0.98553011481167796</v>
      </c>
      <c r="AY66" s="21">
        <v>3</v>
      </c>
      <c r="AZ66" s="4">
        <f t="shared" si="68"/>
        <v>4357932.28</v>
      </c>
      <c r="BA66" s="4">
        <v>3199095.44</v>
      </c>
      <c r="BB66" s="23">
        <f t="shared" si="69"/>
        <v>0.7340856246623455</v>
      </c>
      <c r="BC66" s="21">
        <v>3</v>
      </c>
      <c r="BD66" s="71">
        <f t="shared" si="70"/>
        <v>6</v>
      </c>
      <c r="BE66" s="4">
        <v>0</v>
      </c>
      <c r="BF66" s="21">
        <v>3</v>
      </c>
      <c r="BG66" s="71">
        <f t="shared" si="71"/>
        <v>3</v>
      </c>
      <c r="BH66" s="4">
        <v>56</v>
      </c>
      <c r="BI66" s="4">
        <v>68</v>
      </c>
      <c r="BJ66" s="23">
        <f t="shared" si="72"/>
        <v>0.82352941176470584</v>
      </c>
      <c r="BK66" s="21">
        <v>2</v>
      </c>
      <c r="BL66" s="4">
        <v>14</v>
      </c>
      <c r="BM66" s="124">
        <v>15</v>
      </c>
      <c r="BN66" s="53">
        <f>BL66/BM66</f>
        <v>0.93333333333333335</v>
      </c>
      <c r="BO66" s="54">
        <v>3</v>
      </c>
      <c r="BP66" s="85">
        <f t="shared" si="73"/>
        <v>5</v>
      </c>
      <c r="BQ66" s="44">
        <f t="shared" si="74"/>
        <v>32</v>
      </c>
    </row>
    <row r="67" spans="1:69" ht="63.75" x14ac:dyDescent="0.2">
      <c r="A67" s="1">
        <v>64</v>
      </c>
      <c r="B67" s="2" t="s">
        <v>1481</v>
      </c>
      <c r="C67" s="3" t="s">
        <v>1482</v>
      </c>
      <c r="D67" s="4">
        <v>5610681.8200000003</v>
      </c>
      <c r="E67" s="4">
        <v>5610681.8200000003</v>
      </c>
      <c r="F67" s="118">
        <f t="shared" si="53"/>
        <v>1</v>
      </c>
      <c r="G67" s="21">
        <v>3</v>
      </c>
      <c r="H67" s="4">
        <v>5629291.4199999999</v>
      </c>
      <c r="I67" s="4">
        <v>5207045.29</v>
      </c>
      <c r="J67" s="114">
        <f t="shared" si="54"/>
        <v>0.92499124694453994</v>
      </c>
      <c r="K67" s="21">
        <v>3</v>
      </c>
      <c r="L67" s="120">
        <f t="shared" si="55"/>
        <v>6</v>
      </c>
      <c r="M67" s="4">
        <v>0</v>
      </c>
      <c r="N67" s="4">
        <v>1</v>
      </c>
      <c r="O67" s="116">
        <f t="shared" si="56"/>
        <v>0</v>
      </c>
      <c r="P67" s="21">
        <v>3</v>
      </c>
      <c r="Q67" s="4">
        <v>0</v>
      </c>
      <c r="R67" s="4">
        <v>1</v>
      </c>
      <c r="S67" s="116">
        <f t="shared" si="57"/>
        <v>0</v>
      </c>
      <c r="T67" s="21">
        <v>3</v>
      </c>
      <c r="U67" s="4">
        <v>3</v>
      </c>
      <c r="V67" s="4">
        <f t="shared" si="58"/>
        <v>1</v>
      </c>
      <c r="W67" s="117">
        <f t="shared" si="59"/>
        <v>3</v>
      </c>
      <c r="X67" s="21">
        <v>2</v>
      </c>
      <c r="Y67" s="4">
        <v>1924296</v>
      </c>
      <c r="Z67" s="4">
        <v>1809611.08</v>
      </c>
      <c r="AA67" s="116">
        <f t="shared" si="60"/>
        <v>5.9598377796347302E-2</v>
      </c>
      <c r="AB67" s="21">
        <v>3</v>
      </c>
      <c r="AC67" s="115">
        <f t="shared" si="61"/>
        <v>11</v>
      </c>
      <c r="AD67" s="4">
        <v>0</v>
      </c>
      <c r="AE67" s="4">
        <v>0</v>
      </c>
      <c r="AF67" s="116">
        <v>0</v>
      </c>
      <c r="AG67" s="21">
        <v>3</v>
      </c>
      <c r="AH67" s="4">
        <v>1809611.08</v>
      </c>
      <c r="AI67" s="4">
        <v>1809611.08</v>
      </c>
      <c r="AJ67" s="116">
        <f t="shared" si="63"/>
        <v>1</v>
      </c>
      <c r="AK67" s="21">
        <v>3</v>
      </c>
      <c r="AL67" s="71">
        <f t="shared" si="64"/>
        <v>6</v>
      </c>
      <c r="AM67" s="4">
        <v>0</v>
      </c>
      <c r="AN67" s="4">
        <v>264563.61</v>
      </c>
      <c r="AO67" s="23">
        <f t="shared" si="65"/>
        <v>0</v>
      </c>
      <c r="AP67" s="21">
        <v>0</v>
      </c>
      <c r="AQ67" s="4">
        <v>0</v>
      </c>
      <c r="AR67" s="4">
        <v>92560.91</v>
      </c>
      <c r="AS67" s="23">
        <f t="shared" si="49"/>
        <v>0</v>
      </c>
      <c r="AT67" s="21">
        <v>0</v>
      </c>
      <c r="AU67" s="74">
        <f t="shared" si="66"/>
        <v>0</v>
      </c>
      <c r="AV67" s="4">
        <v>2201484.6</v>
      </c>
      <c r="AW67" s="4">
        <v>2572846.38</v>
      </c>
      <c r="AX67" s="23">
        <f t="shared" si="67"/>
        <v>0.85566111413150137</v>
      </c>
      <c r="AY67" s="21">
        <v>2</v>
      </c>
      <c r="AZ67" s="4">
        <f t="shared" si="68"/>
        <v>2201484.6</v>
      </c>
      <c r="BA67" s="4">
        <v>1010655.49</v>
      </c>
      <c r="BB67" s="23">
        <f t="shared" si="69"/>
        <v>0.45907906419150057</v>
      </c>
      <c r="BC67" s="21">
        <v>1</v>
      </c>
      <c r="BD67" s="73">
        <f t="shared" si="70"/>
        <v>3</v>
      </c>
      <c r="BE67" s="4">
        <v>0</v>
      </c>
      <c r="BF67" s="21">
        <v>3</v>
      </c>
      <c r="BG67" s="71">
        <f t="shared" si="71"/>
        <v>3</v>
      </c>
      <c r="BH67" s="4">
        <v>3</v>
      </c>
      <c r="BI67" s="4">
        <v>3</v>
      </c>
      <c r="BJ67" s="23">
        <f t="shared" si="72"/>
        <v>1</v>
      </c>
      <c r="BK67" s="21">
        <v>3</v>
      </c>
      <c r="BL67" s="4">
        <v>0</v>
      </c>
      <c r="BM67" s="124">
        <v>0</v>
      </c>
      <c r="BN67" s="53">
        <v>0</v>
      </c>
      <c r="BO67" s="54">
        <v>0</v>
      </c>
      <c r="BP67" s="90">
        <f t="shared" si="73"/>
        <v>3</v>
      </c>
      <c r="BQ67" s="44">
        <f t="shared" si="74"/>
        <v>32</v>
      </c>
    </row>
    <row r="68" spans="1:69" ht="76.5" x14ac:dyDescent="0.2">
      <c r="A68" s="1">
        <v>65</v>
      </c>
      <c r="B68" s="2" t="s">
        <v>11</v>
      </c>
      <c r="C68" s="3" t="s">
        <v>12</v>
      </c>
      <c r="D68" s="4">
        <v>10515926.99</v>
      </c>
      <c r="E68" s="4">
        <v>9827164.5099999998</v>
      </c>
      <c r="F68" s="118">
        <f t="shared" si="53"/>
        <v>0.9345029229800691</v>
      </c>
      <c r="G68" s="21">
        <v>3</v>
      </c>
      <c r="H68" s="4">
        <v>13656461.220000001</v>
      </c>
      <c r="I68" s="4">
        <v>12731063.699999999</v>
      </c>
      <c r="J68" s="114">
        <f t="shared" si="54"/>
        <v>0.9322373852865522</v>
      </c>
      <c r="K68" s="21">
        <v>3</v>
      </c>
      <c r="L68" s="120">
        <f t="shared" si="55"/>
        <v>6</v>
      </c>
      <c r="M68" s="4">
        <v>1</v>
      </c>
      <c r="N68" s="4">
        <v>29</v>
      </c>
      <c r="O68" s="116">
        <f t="shared" si="56"/>
        <v>3.4482758620689655E-2</v>
      </c>
      <c r="P68" s="21">
        <v>3</v>
      </c>
      <c r="Q68" s="4">
        <v>12</v>
      </c>
      <c r="R68" s="4">
        <v>29</v>
      </c>
      <c r="S68" s="116">
        <f t="shared" si="57"/>
        <v>0.41379310344827586</v>
      </c>
      <c r="T68" s="21">
        <v>2</v>
      </c>
      <c r="U68" s="4">
        <v>64</v>
      </c>
      <c r="V68" s="4">
        <f t="shared" si="58"/>
        <v>28</v>
      </c>
      <c r="W68" s="117">
        <f t="shared" si="59"/>
        <v>2.2857142857142856</v>
      </c>
      <c r="X68" s="21">
        <v>2</v>
      </c>
      <c r="Y68" s="4">
        <v>7371584.9699999997</v>
      </c>
      <c r="Z68" s="4">
        <v>6153963.4500000002</v>
      </c>
      <c r="AA68" s="116">
        <f t="shared" si="60"/>
        <v>0.16517770940107601</v>
      </c>
      <c r="AB68" s="21">
        <v>3</v>
      </c>
      <c r="AC68" s="115">
        <f t="shared" si="61"/>
        <v>10</v>
      </c>
      <c r="AD68" s="4">
        <v>10</v>
      </c>
      <c r="AE68" s="4">
        <v>0</v>
      </c>
      <c r="AF68" s="116">
        <f>AE68/AD68</f>
        <v>0</v>
      </c>
      <c r="AG68" s="21">
        <v>3</v>
      </c>
      <c r="AH68" s="4">
        <v>6153963.4500000002</v>
      </c>
      <c r="AI68" s="4">
        <v>6153963.4500000002</v>
      </c>
      <c r="AJ68" s="116">
        <f t="shared" si="63"/>
        <v>1</v>
      </c>
      <c r="AK68" s="21">
        <v>3</v>
      </c>
      <c r="AL68" s="71">
        <f t="shared" si="64"/>
        <v>6</v>
      </c>
      <c r="AM68" s="4">
        <v>0</v>
      </c>
      <c r="AN68" s="4">
        <v>4173568.6699999995</v>
      </c>
      <c r="AO68" s="23">
        <f t="shared" si="65"/>
        <v>0</v>
      </c>
      <c r="AP68" s="21">
        <v>0</v>
      </c>
      <c r="AQ68" s="4">
        <v>0</v>
      </c>
      <c r="AR68" s="4">
        <v>1301093.7400000002</v>
      </c>
      <c r="AS68" s="23">
        <f t="shared" si="49"/>
        <v>0</v>
      </c>
      <c r="AT68" s="21">
        <v>0</v>
      </c>
      <c r="AU68" s="74">
        <f t="shared" si="66"/>
        <v>0</v>
      </c>
      <c r="AV68" s="4">
        <v>4229762.04</v>
      </c>
      <c r="AW68" s="4">
        <v>4451859.21</v>
      </c>
      <c r="AX68" s="23">
        <f t="shared" si="67"/>
        <v>0.95011136706634536</v>
      </c>
      <c r="AY68" s="21">
        <v>3</v>
      </c>
      <c r="AZ68" s="4">
        <f t="shared" si="68"/>
        <v>4229762.04</v>
      </c>
      <c r="BA68" s="4">
        <v>0</v>
      </c>
      <c r="BB68" s="23">
        <f t="shared" si="69"/>
        <v>0</v>
      </c>
      <c r="BC68" s="21">
        <v>0</v>
      </c>
      <c r="BD68" s="73">
        <f t="shared" si="70"/>
        <v>3</v>
      </c>
      <c r="BE68" s="4">
        <v>0</v>
      </c>
      <c r="BF68" s="21">
        <v>3</v>
      </c>
      <c r="BG68" s="71">
        <f t="shared" si="71"/>
        <v>3</v>
      </c>
      <c r="BH68" s="4">
        <v>30</v>
      </c>
      <c r="BI68" s="4">
        <v>30</v>
      </c>
      <c r="BJ68" s="23">
        <f t="shared" si="72"/>
        <v>1</v>
      </c>
      <c r="BK68" s="21">
        <v>3</v>
      </c>
      <c r="BL68" s="4">
        <v>0</v>
      </c>
      <c r="BM68" s="124">
        <v>0</v>
      </c>
      <c r="BN68" s="53">
        <v>0</v>
      </c>
      <c r="BO68" s="54">
        <v>0</v>
      </c>
      <c r="BP68" s="90">
        <f t="shared" si="73"/>
        <v>3</v>
      </c>
      <c r="BQ68" s="44">
        <f t="shared" si="74"/>
        <v>31</v>
      </c>
    </row>
    <row r="69" spans="1:69" ht="38.25" x14ac:dyDescent="0.2">
      <c r="A69" s="1">
        <v>66</v>
      </c>
      <c r="B69" s="2" t="s">
        <v>71</v>
      </c>
      <c r="C69" s="3" t="s">
        <v>72</v>
      </c>
      <c r="D69" s="4">
        <v>16829285.699999999</v>
      </c>
      <c r="E69" s="4">
        <v>16829285.699999999</v>
      </c>
      <c r="F69" s="118">
        <f t="shared" si="53"/>
        <v>1</v>
      </c>
      <c r="G69" s="21">
        <v>3</v>
      </c>
      <c r="H69" s="4">
        <v>19013007.670000002</v>
      </c>
      <c r="I69" s="4">
        <v>16669148.93</v>
      </c>
      <c r="J69" s="114">
        <f t="shared" si="54"/>
        <v>0.87672341058914627</v>
      </c>
      <c r="K69" s="21">
        <v>2</v>
      </c>
      <c r="L69" s="115">
        <f t="shared" si="55"/>
        <v>5</v>
      </c>
      <c r="M69" s="4">
        <v>4</v>
      </c>
      <c r="N69" s="4">
        <v>15</v>
      </c>
      <c r="O69" s="116">
        <f t="shared" si="56"/>
        <v>0.26666666666666666</v>
      </c>
      <c r="P69" s="21">
        <v>0</v>
      </c>
      <c r="Q69" s="4">
        <v>3</v>
      </c>
      <c r="R69" s="4">
        <v>15</v>
      </c>
      <c r="S69" s="116">
        <f t="shared" si="57"/>
        <v>0.2</v>
      </c>
      <c r="T69" s="21">
        <v>2</v>
      </c>
      <c r="U69" s="4">
        <v>51</v>
      </c>
      <c r="V69" s="4">
        <f t="shared" si="58"/>
        <v>11</v>
      </c>
      <c r="W69" s="117">
        <f t="shared" si="59"/>
        <v>4.6363636363636367</v>
      </c>
      <c r="X69" s="21">
        <v>3</v>
      </c>
      <c r="Y69" s="4">
        <v>7958187.6200000001</v>
      </c>
      <c r="Z69" s="4">
        <v>6587564.1200000001</v>
      </c>
      <c r="AA69" s="116">
        <f t="shared" si="60"/>
        <v>0.17222809582365689</v>
      </c>
      <c r="AB69" s="21">
        <v>3</v>
      </c>
      <c r="AC69" s="121">
        <f t="shared" si="61"/>
        <v>8</v>
      </c>
      <c r="AD69" s="4">
        <v>1</v>
      </c>
      <c r="AE69" s="4">
        <v>0</v>
      </c>
      <c r="AF69" s="116">
        <f>AE69/AD69</f>
        <v>0</v>
      </c>
      <c r="AG69" s="21">
        <v>3</v>
      </c>
      <c r="AH69" s="4">
        <v>6230737.2799999993</v>
      </c>
      <c r="AI69" s="4">
        <v>6587564.1199999992</v>
      </c>
      <c r="AJ69" s="116">
        <f t="shared" si="63"/>
        <v>0.94583326499750264</v>
      </c>
      <c r="AK69" s="21">
        <v>3</v>
      </c>
      <c r="AL69" s="71">
        <f t="shared" si="64"/>
        <v>6</v>
      </c>
      <c r="AM69" s="4">
        <v>0</v>
      </c>
      <c r="AN69" s="4">
        <v>3227476.09</v>
      </c>
      <c r="AO69" s="23">
        <f t="shared" si="65"/>
        <v>0</v>
      </c>
      <c r="AP69" s="21">
        <v>0</v>
      </c>
      <c r="AQ69" s="4">
        <v>0</v>
      </c>
      <c r="AR69" s="4">
        <v>192318.36</v>
      </c>
      <c r="AS69" s="23">
        <f t="shared" si="49"/>
        <v>0</v>
      </c>
      <c r="AT69" s="21">
        <v>0</v>
      </c>
      <c r="AU69" s="74">
        <f t="shared" si="66"/>
        <v>0</v>
      </c>
      <c r="AV69" s="4">
        <v>7018893.3499999996</v>
      </c>
      <c r="AW69" s="4">
        <v>7958976.4900000002</v>
      </c>
      <c r="AX69" s="23">
        <f t="shared" si="67"/>
        <v>0.88188391545305334</v>
      </c>
      <c r="AY69" s="21">
        <v>2</v>
      </c>
      <c r="AZ69" s="4">
        <f t="shared" si="68"/>
        <v>7018893.3499999996</v>
      </c>
      <c r="BA69" s="4">
        <v>4662153.54</v>
      </c>
      <c r="BB69" s="23">
        <f t="shared" si="69"/>
        <v>0.66422914660756316</v>
      </c>
      <c r="BC69" s="21">
        <v>2</v>
      </c>
      <c r="BD69" s="73">
        <f t="shared" si="70"/>
        <v>4</v>
      </c>
      <c r="BE69" s="4">
        <v>0</v>
      </c>
      <c r="BF69" s="21">
        <v>3</v>
      </c>
      <c r="BG69" s="71">
        <f t="shared" si="71"/>
        <v>3</v>
      </c>
      <c r="BH69" s="4">
        <v>14</v>
      </c>
      <c r="BI69" s="4">
        <v>15</v>
      </c>
      <c r="BJ69" s="23">
        <f t="shared" si="72"/>
        <v>0.93333333333333335</v>
      </c>
      <c r="BK69" s="21">
        <v>3</v>
      </c>
      <c r="BL69" s="4">
        <v>11</v>
      </c>
      <c r="BM69" s="124">
        <v>15</v>
      </c>
      <c r="BN69" s="53">
        <f>BL69/BM69</f>
        <v>0.73333333333333328</v>
      </c>
      <c r="BO69" s="54">
        <v>2</v>
      </c>
      <c r="BP69" s="85">
        <f t="shared" si="73"/>
        <v>5</v>
      </c>
      <c r="BQ69" s="44">
        <f t="shared" si="74"/>
        <v>31</v>
      </c>
    </row>
    <row r="70" spans="1:69" ht="63.75" x14ac:dyDescent="0.2">
      <c r="A70" s="1">
        <v>67</v>
      </c>
      <c r="B70" s="2" t="s">
        <v>85</v>
      </c>
      <c r="C70" s="3" t="s">
        <v>86</v>
      </c>
      <c r="D70" s="4">
        <v>15498949.109999999</v>
      </c>
      <c r="E70" s="4">
        <v>13761816.289999999</v>
      </c>
      <c r="F70" s="118">
        <f t="shared" si="53"/>
        <v>0.88791931584063377</v>
      </c>
      <c r="G70" s="21">
        <v>2</v>
      </c>
      <c r="H70" s="4">
        <v>16588999.16</v>
      </c>
      <c r="I70" s="4">
        <v>10674860.789999999</v>
      </c>
      <c r="J70" s="114">
        <f t="shared" si="54"/>
        <v>0.64349034483886247</v>
      </c>
      <c r="K70" s="21">
        <v>1</v>
      </c>
      <c r="L70" s="121">
        <f t="shared" si="55"/>
        <v>3</v>
      </c>
      <c r="M70" s="4">
        <v>3</v>
      </c>
      <c r="N70" s="4">
        <v>49</v>
      </c>
      <c r="O70" s="116">
        <f t="shared" si="56"/>
        <v>6.1224489795918366E-2</v>
      </c>
      <c r="P70" s="21">
        <v>2</v>
      </c>
      <c r="Q70" s="4">
        <v>14</v>
      </c>
      <c r="R70" s="4">
        <v>49</v>
      </c>
      <c r="S70" s="116">
        <f t="shared" si="57"/>
        <v>0.2857142857142857</v>
      </c>
      <c r="T70" s="21">
        <v>2</v>
      </c>
      <c r="U70" s="4">
        <v>161</v>
      </c>
      <c r="V70" s="4">
        <f t="shared" si="58"/>
        <v>46</v>
      </c>
      <c r="W70" s="117">
        <f t="shared" si="59"/>
        <v>3.5</v>
      </c>
      <c r="X70" s="21">
        <v>3</v>
      </c>
      <c r="Y70" s="4">
        <v>9532732.7899999991</v>
      </c>
      <c r="Z70" s="4">
        <v>7256295</v>
      </c>
      <c r="AA70" s="116">
        <f t="shared" si="60"/>
        <v>0.23880222388988198</v>
      </c>
      <c r="AB70" s="21">
        <v>3</v>
      </c>
      <c r="AC70" s="115">
        <f t="shared" si="61"/>
        <v>10</v>
      </c>
      <c r="AD70" s="4">
        <v>0</v>
      </c>
      <c r="AE70" s="4">
        <v>0</v>
      </c>
      <c r="AF70" s="116">
        <v>0</v>
      </c>
      <c r="AG70" s="21">
        <v>3</v>
      </c>
      <c r="AH70" s="4">
        <v>6812902.4399999995</v>
      </c>
      <c r="AI70" s="4">
        <v>7256294.9999999991</v>
      </c>
      <c r="AJ70" s="116">
        <f t="shared" si="63"/>
        <v>0.93889546111341948</v>
      </c>
      <c r="AK70" s="21">
        <v>3</v>
      </c>
      <c r="AL70" s="71">
        <f t="shared" si="64"/>
        <v>6</v>
      </c>
      <c r="AM70" s="4">
        <v>0</v>
      </c>
      <c r="AN70" s="4">
        <v>32882.97</v>
      </c>
      <c r="AO70" s="23">
        <f t="shared" si="65"/>
        <v>0</v>
      </c>
      <c r="AP70" s="21">
        <v>0</v>
      </c>
      <c r="AQ70" s="4">
        <v>0</v>
      </c>
      <c r="AR70" s="4">
        <v>2300</v>
      </c>
      <c r="AS70" s="23">
        <f t="shared" ref="AS70:AS101" si="75">AQ70/AR70</f>
        <v>0</v>
      </c>
      <c r="AT70" s="21">
        <v>0</v>
      </c>
      <c r="AU70" s="74">
        <f t="shared" si="66"/>
        <v>0</v>
      </c>
      <c r="AV70" s="4">
        <v>1597976.37</v>
      </c>
      <c r="AW70" s="4">
        <v>2000000</v>
      </c>
      <c r="AX70" s="23">
        <f t="shared" si="67"/>
        <v>0.79898818500000002</v>
      </c>
      <c r="AY70" s="21">
        <v>2</v>
      </c>
      <c r="AZ70" s="4">
        <f t="shared" si="68"/>
        <v>1597976.37</v>
      </c>
      <c r="BA70" s="4">
        <v>759567.84</v>
      </c>
      <c r="BB70" s="23">
        <f t="shared" si="69"/>
        <v>0.47533108390082135</v>
      </c>
      <c r="BC70" s="21">
        <v>1</v>
      </c>
      <c r="BD70" s="73">
        <f t="shared" si="70"/>
        <v>3</v>
      </c>
      <c r="BE70" s="4">
        <v>0</v>
      </c>
      <c r="BF70" s="21">
        <v>3</v>
      </c>
      <c r="BG70" s="71">
        <f t="shared" si="71"/>
        <v>3</v>
      </c>
      <c r="BH70" s="4">
        <v>47</v>
      </c>
      <c r="BI70" s="4">
        <v>51</v>
      </c>
      <c r="BJ70" s="23">
        <f t="shared" si="72"/>
        <v>0.92156862745098034</v>
      </c>
      <c r="BK70" s="21">
        <v>3</v>
      </c>
      <c r="BL70" s="4">
        <v>28</v>
      </c>
      <c r="BM70" s="124">
        <v>30</v>
      </c>
      <c r="BN70" s="53">
        <f>BL70/BM70</f>
        <v>0.93333333333333335</v>
      </c>
      <c r="BO70" s="54">
        <v>3</v>
      </c>
      <c r="BP70" s="89">
        <f t="shared" si="73"/>
        <v>6</v>
      </c>
      <c r="BQ70" s="44">
        <f t="shared" si="74"/>
        <v>31</v>
      </c>
    </row>
    <row r="71" spans="1:69" ht="63.75" x14ac:dyDescent="0.2">
      <c r="A71" s="1">
        <v>68</v>
      </c>
      <c r="B71" s="2" t="s">
        <v>103</v>
      </c>
      <c r="C71" s="3" t="s">
        <v>104</v>
      </c>
      <c r="D71" s="4">
        <v>242448247.19</v>
      </c>
      <c r="E71" s="4">
        <v>237060618.91</v>
      </c>
      <c r="F71" s="118">
        <f t="shared" si="53"/>
        <v>0.97777823373671224</v>
      </c>
      <c r="G71" s="21">
        <v>3</v>
      </c>
      <c r="H71" s="4">
        <v>245709421.75</v>
      </c>
      <c r="I71" s="4">
        <v>238792051.90000001</v>
      </c>
      <c r="J71" s="114">
        <f t="shared" si="54"/>
        <v>0.97184735611384832</v>
      </c>
      <c r="K71" s="21">
        <v>3</v>
      </c>
      <c r="L71" s="120">
        <f t="shared" si="55"/>
        <v>6</v>
      </c>
      <c r="M71" s="4">
        <v>10</v>
      </c>
      <c r="N71" s="4">
        <v>122</v>
      </c>
      <c r="O71" s="116">
        <f t="shared" si="56"/>
        <v>8.1967213114754092E-2</v>
      </c>
      <c r="P71" s="21">
        <v>2</v>
      </c>
      <c r="Q71" s="4">
        <v>36</v>
      </c>
      <c r="R71" s="4">
        <v>122</v>
      </c>
      <c r="S71" s="116">
        <f t="shared" si="57"/>
        <v>0.29508196721311475</v>
      </c>
      <c r="T71" s="21">
        <v>2</v>
      </c>
      <c r="U71" s="4">
        <v>386</v>
      </c>
      <c r="V71" s="4">
        <f t="shared" si="58"/>
        <v>112</v>
      </c>
      <c r="W71" s="117">
        <f t="shared" si="59"/>
        <v>3.4464285714285716</v>
      </c>
      <c r="X71" s="21">
        <v>3</v>
      </c>
      <c r="Y71" s="4">
        <v>183230284.97999999</v>
      </c>
      <c r="Z71" s="4">
        <v>179551954.50999999</v>
      </c>
      <c r="AA71" s="116">
        <f t="shared" si="60"/>
        <v>2.0074904486458104E-2</v>
      </c>
      <c r="AB71" s="21">
        <v>1</v>
      </c>
      <c r="AC71" s="121">
        <f t="shared" si="61"/>
        <v>8</v>
      </c>
      <c r="AD71" s="4">
        <v>17</v>
      </c>
      <c r="AE71" s="4">
        <v>1</v>
      </c>
      <c r="AF71" s="116">
        <f>AE71/AD71</f>
        <v>5.8823529411764705E-2</v>
      </c>
      <c r="AG71" s="21">
        <v>3</v>
      </c>
      <c r="AH71" s="4">
        <v>112135324.68000001</v>
      </c>
      <c r="AI71" s="4">
        <v>179551954.50999999</v>
      </c>
      <c r="AJ71" s="116">
        <f t="shared" si="63"/>
        <v>0.62452856604106044</v>
      </c>
      <c r="AK71" s="21">
        <v>2</v>
      </c>
      <c r="AL71" s="72">
        <f t="shared" si="64"/>
        <v>5</v>
      </c>
      <c r="AM71" s="4">
        <v>0</v>
      </c>
      <c r="AN71" s="4">
        <v>5764818.2400000002</v>
      </c>
      <c r="AO71" s="23">
        <f t="shared" si="65"/>
        <v>0</v>
      </c>
      <c r="AP71" s="21">
        <v>0</v>
      </c>
      <c r="AQ71" s="4">
        <v>0</v>
      </c>
      <c r="AR71" s="4">
        <v>5853987.7799999993</v>
      </c>
      <c r="AS71" s="23">
        <f t="shared" si="75"/>
        <v>0</v>
      </c>
      <c r="AT71" s="21">
        <v>0</v>
      </c>
      <c r="AU71" s="74">
        <f t="shared" si="66"/>
        <v>0</v>
      </c>
      <c r="AV71" s="4">
        <v>24048272.27</v>
      </c>
      <c r="AW71" s="4">
        <v>24235148.789999999</v>
      </c>
      <c r="AX71" s="23">
        <f t="shared" si="67"/>
        <v>0.99228902939200814</v>
      </c>
      <c r="AY71" s="21">
        <v>3</v>
      </c>
      <c r="AZ71" s="4">
        <f t="shared" si="68"/>
        <v>24048272.27</v>
      </c>
      <c r="BA71" s="4">
        <v>21543308.039999995</v>
      </c>
      <c r="BB71" s="23">
        <f t="shared" si="69"/>
        <v>0.8958360001136163</v>
      </c>
      <c r="BC71" s="21">
        <v>3</v>
      </c>
      <c r="BD71" s="71">
        <f t="shared" si="70"/>
        <v>6</v>
      </c>
      <c r="BE71" s="4">
        <v>0</v>
      </c>
      <c r="BF71" s="21">
        <v>3</v>
      </c>
      <c r="BG71" s="71">
        <f t="shared" si="71"/>
        <v>3</v>
      </c>
      <c r="BH71" s="4">
        <v>117</v>
      </c>
      <c r="BI71" s="4">
        <v>122</v>
      </c>
      <c r="BJ71" s="23">
        <f t="shared" si="72"/>
        <v>0.95901639344262291</v>
      </c>
      <c r="BK71" s="21">
        <v>3</v>
      </c>
      <c r="BL71" s="4">
        <v>0</v>
      </c>
      <c r="BM71" s="124">
        <v>0</v>
      </c>
      <c r="BN71" s="53">
        <v>0</v>
      </c>
      <c r="BO71" s="54">
        <v>0</v>
      </c>
      <c r="BP71" s="90">
        <f t="shared" si="73"/>
        <v>3</v>
      </c>
      <c r="BQ71" s="44">
        <f t="shared" si="74"/>
        <v>31</v>
      </c>
    </row>
    <row r="72" spans="1:69" ht="38.25" x14ac:dyDescent="0.2">
      <c r="A72" s="1">
        <v>69</v>
      </c>
      <c r="B72" s="2" t="s">
        <v>189</v>
      </c>
      <c r="C72" s="3" t="s">
        <v>190</v>
      </c>
      <c r="D72" s="4">
        <v>3083990.42</v>
      </c>
      <c r="E72" s="4">
        <v>3083990.42</v>
      </c>
      <c r="F72" s="118">
        <f t="shared" si="53"/>
        <v>1</v>
      </c>
      <c r="G72" s="21">
        <v>3</v>
      </c>
      <c r="H72" s="4">
        <v>5495140.96</v>
      </c>
      <c r="I72" s="4">
        <v>4566210.32</v>
      </c>
      <c r="J72" s="114">
        <f t="shared" si="54"/>
        <v>0.83095417446761921</v>
      </c>
      <c r="K72" s="21">
        <v>2</v>
      </c>
      <c r="L72" s="115">
        <f t="shared" si="55"/>
        <v>5</v>
      </c>
      <c r="M72" s="4">
        <v>1</v>
      </c>
      <c r="N72" s="4">
        <v>15</v>
      </c>
      <c r="O72" s="116">
        <f t="shared" si="56"/>
        <v>6.6666666666666666E-2</v>
      </c>
      <c r="P72" s="21">
        <v>2</v>
      </c>
      <c r="Q72" s="4">
        <v>6</v>
      </c>
      <c r="R72" s="4">
        <v>15</v>
      </c>
      <c r="S72" s="116">
        <f t="shared" si="57"/>
        <v>0.4</v>
      </c>
      <c r="T72" s="21">
        <v>2</v>
      </c>
      <c r="U72" s="4">
        <v>35</v>
      </c>
      <c r="V72" s="4">
        <f t="shared" si="58"/>
        <v>14</v>
      </c>
      <c r="W72" s="117">
        <f t="shared" si="59"/>
        <v>2.5</v>
      </c>
      <c r="X72" s="21">
        <v>2</v>
      </c>
      <c r="Y72" s="4">
        <v>2300605.84</v>
      </c>
      <c r="Z72" s="4">
        <v>2244112.86</v>
      </c>
      <c r="AA72" s="116">
        <f t="shared" si="60"/>
        <v>2.4555697033264937E-2</v>
      </c>
      <c r="AB72" s="21">
        <v>1</v>
      </c>
      <c r="AC72" s="121">
        <f t="shared" si="61"/>
        <v>7</v>
      </c>
      <c r="AD72" s="4">
        <v>2</v>
      </c>
      <c r="AE72" s="4">
        <v>0</v>
      </c>
      <c r="AF72" s="116">
        <f>AE72/AD72</f>
        <v>0</v>
      </c>
      <c r="AG72" s="21">
        <v>3</v>
      </c>
      <c r="AH72" s="4">
        <v>2097647.88</v>
      </c>
      <c r="AI72" s="4">
        <v>2244112.86</v>
      </c>
      <c r="AJ72" s="116">
        <f t="shared" si="63"/>
        <v>0.93473368358131503</v>
      </c>
      <c r="AK72" s="21">
        <v>3</v>
      </c>
      <c r="AL72" s="71">
        <f t="shared" si="64"/>
        <v>6</v>
      </c>
      <c r="AM72" s="4">
        <v>0</v>
      </c>
      <c r="AN72" s="4">
        <v>338619.5</v>
      </c>
      <c r="AO72" s="23">
        <f t="shared" si="65"/>
        <v>0</v>
      </c>
      <c r="AP72" s="21">
        <v>0</v>
      </c>
      <c r="AQ72" s="4">
        <v>0</v>
      </c>
      <c r="AR72" s="4">
        <v>82517.87</v>
      </c>
      <c r="AS72" s="23">
        <f t="shared" si="75"/>
        <v>0</v>
      </c>
      <c r="AT72" s="21">
        <v>0</v>
      </c>
      <c r="AU72" s="74">
        <f t="shared" si="66"/>
        <v>0</v>
      </c>
      <c r="AV72" s="4">
        <v>795334.93</v>
      </c>
      <c r="AW72" s="4">
        <v>795334.93</v>
      </c>
      <c r="AX72" s="23">
        <f t="shared" si="67"/>
        <v>1</v>
      </c>
      <c r="AY72" s="21">
        <v>3</v>
      </c>
      <c r="AZ72" s="4">
        <f t="shared" si="68"/>
        <v>795334.93</v>
      </c>
      <c r="BA72" s="4">
        <v>297648.51</v>
      </c>
      <c r="BB72" s="23">
        <f t="shared" si="69"/>
        <v>0.37424297459184896</v>
      </c>
      <c r="BC72" s="21">
        <v>1</v>
      </c>
      <c r="BD72" s="73">
        <f t="shared" si="70"/>
        <v>4</v>
      </c>
      <c r="BE72" s="4">
        <v>0</v>
      </c>
      <c r="BF72" s="21">
        <v>3</v>
      </c>
      <c r="BG72" s="71">
        <f t="shared" si="71"/>
        <v>3</v>
      </c>
      <c r="BH72" s="4">
        <v>12</v>
      </c>
      <c r="BI72" s="4">
        <v>12</v>
      </c>
      <c r="BJ72" s="23">
        <f t="shared" si="72"/>
        <v>1</v>
      </c>
      <c r="BK72" s="21">
        <v>3</v>
      </c>
      <c r="BL72" s="4">
        <v>15</v>
      </c>
      <c r="BM72" s="124">
        <v>15</v>
      </c>
      <c r="BN72" s="53">
        <f>BL72/BM72</f>
        <v>1</v>
      </c>
      <c r="BO72" s="54">
        <v>3</v>
      </c>
      <c r="BP72" s="89">
        <f t="shared" si="73"/>
        <v>6</v>
      </c>
      <c r="BQ72" s="44">
        <f t="shared" si="74"/>
        <v>31</v>
      </c>
    </row>
    <row r="73" spans="1:69" ht="76.5" x14ac:dyDescent="0.2">
      <c r="A73" s="1">
        <v>70</v>
      </c>
      <c r="B73" s="2" t="s">
        <v>235</v>
      </c>
      <c r="C73" s="3" t="s">
        <v>236</v>
      </c>
      <c r="D73" s="4">
        <v>5876950.9500000002</v>
      </c>
      <c r="E73" s="4">
        <v>5717590</v>
      </c>
      <c r="F73" s="118">
        <f t="shared" si="53"/>
        <v>0.97288373659133565</v>
      </c>
      <c r="G73" s="21">
        <v>3</v>
      </c>
      <c r="H73" s="4">
        <v>5876950.9500000002</v>
      </c>
      <c r="I73" s="4">
        <v>4263185.5199999996</v>
      </c>
      <c r="J73" s="114">
        <f t="shared" si="54"/>
        <v>0.72540770822666123</v>
      </c>
      <c r="K73" s="21">
        <v>2</v>
      </c>
      <c r="L73" s="115">
        <f t="shared" si="55"/>
        <v>5</v>
      </c>
      <c r="M73" s="4">
        <v>0</v>
      </c>
      <c r="N73" s="4">
        <v>1</v>
      </c>
      <c r="O73" s="116">
        <f t="shared" si="56"/>
        <v>0</v>
      </c>
      <c r="P73" s="21">
        <v>3</v>
      </c>
      <c r="Q73" s="4">
        <v>0</v>
      </c>
      <c r="R73" s="4">
        <v>1</v>
      </c>
      <c r="S73" s="116">
        <f t="shared" si="57"/>
        <v>0</v>
      </c>
      <c r="T73" s="21">
        <v>3</v>
      </c>
      <c r="U73" s="4">
        <v>2</v>
      </c>
      <c r="V73" s="4">
        <f t="shared" si="58"/>
        <v>1</v>
      </c>
      <c r="W73" s="117">
        <f t="shared" si="59"/>
        <v>2</v>
      </c>
      <c r="X73" s="21">
        <v>1</v>
      </c>
      <c r="Y73" s="4">
        <v>1598090</v>
      </c>
      <c r="Z73" s="4">
        <v>1430190.55</v>
      </c>
      <c r="AA73" s="116">
        <f t="shared" si="60"/>
        <v>0.10506257469854637</v>
      </c>
      <c r="AB73" s="21">
        <v>3</v>
      </c>
      <c r="AC73" s="115">
        <f t="shared" si="61"/>
        <v>10</v>
      </c>
      <c r="AD73" s="4">
        <v>0</v>
      </c>
      <c r="AE73" s="4">
        <v>0</v>
      </c>
      <c r="AF73" s="116">
        <v>0</v>
      </c>
      <c r="AG73" s="21">
        <v>3</v>
      </c>
      <c r="AH73" s="4">
        <v>1430190.55</v>
      </c>
      <c r="AI73" s="4">
        <v>1430190.55</v>
      </c>
      <c r="AJ73" s="116">
        <f t="shared" si="63"/>
        <v>1</v>
      </c>
      <c r="AK73" s="21">
        <v>3</v>
      </c>
      <c r="AL73" s="71">
        <f t="shared" si="64"/>
        <v>6</v>
      </c>
      <c r="AM73" s="4">
        <v>0</v>
      </c>
      <c r="AN73" s="4">
        <v>168190.29</v>
      </c>
      <c r="AO73" s="23">
        <f t="shared" si="65"/>
        <v>0</v>
      </c>
      <c r="AP73" s="21">
        <v>0</v>
      </c>
      <c r="AQ73" s="4">
        <v>0</v>
      </c>
      <c r="AR73" s="4">
        <v>80090.290000000008</v>
      </c>
      <c r="AS73" s="23">
        <f t="shared" si="75"/>
        <v>0</v>
      </c>
      <c r="AT73" s="21">
        <v>0</v>
      </c>
      <c r="AU73" s="74">
        <f t="shared" si="66"/>
        <v>0</v>
      </c>
      <c r="AV73" s="4">
        <v>520306.89</v>
      </c>
      <c r="AW73" s="4">
        <v>1726500</v>
      </c>
      <c r="AX73" s="23">
        <f t="shared" si="67"/>
        <v>0.30136512597741094</v>
      </c>
      <c r="AY73" s="21">
        <v>1</v>
      </c>
      <c r="AZ73" s="4">
        <f t="shared" si="68"/>
        <v>520306.89</v>
      </c>
      <c r="BA73" s="4">
        <v>423106.89</v>
      </c>
      <c r="BB73" s="23">
        <f t="shared" si="69"/>
        <v>0.81318717497667581</v>
      </c>
      <c r="BC73" s="21">
        <v>3</v>
      </c>
      <c r="BD73" s="73">
        <f t="shared" si="70"/>
        <v>4</v>
      </c>
      <c r="BE73" s="4">
        <v>0</v>
      </c>
      <c r="BF73" s="21">
        <v>3</v>
      </c>
      <c r="BG73" s="71">
        <f t="shared" si="71"/>
        <v>3</v>
      </c>
      <c r="BH73" s="4">
        <v>1</v>
      </c>
      <c r="BI73" s="4">
        <v>1</v>
      </c>
      <c r="BJ73" s="23">
        <f t="shared" si="72"/>
        <v>1</v>
      </c>
      <c r="BK73" s="21">
        <v>3</v>
      </c>
      <c r="BL73" s="4">
        <v>0</v>
      </c>
      <c r="BM73" s="124">
        <v>0</v>
      </c>
      <c r="BN73" s="53">
        <v>0</v>
      </c>
      <c r="BO73" s="54">
        <v>0</v>
      </c>
      <c r="BP73" s="90">
        <f t="shared" si="73"/>
        <v>3</v>
      </c>
      <c r="BQ73" s="44">
        <f t="shared" si="74"/>
        <v>31</v>
      </c>
    </row>
    <row r="74" spans="1:69" ht="76.5" x14ac:dyDescent="0.2">
      <c r="A74" s="1">
        <v>71</v>
      </c>
      <c r="B74" s="2" t="s">
        <v>297</v>
      </c>
      <c r="C74" s="3" t="s">
        <v>298</v>
      </c>
      <c r="D74" s="4">
        <v>23979505.100000001</v>
      </c>
      <c r="E74" s="4">
        <v>19549070.210000001</v>
      </c>
      <c r="F74" s="118">
        <f t="shared" si="53"/>
        <v>0.81524077033599829</v>
      </c>
      <c r="G74" s="21">
        <v>2</v>
      </c>
      <c r="H74" s="4">
        <v>25513536.359999999</v>
      </c>
      <c r="I74" s="4">
        <v>21094426.079999998</v>
      </c>
      <c r="J74" s="114">
        <f t="shared" si="54"/>
        <v>0.82679350217681857</v>
      </c>
      <c r="K74" s="21">
        <v>2</v>
      </c>
      <c r="L74" s="121">
        <f t="shared" si="55"/>
        <v>4</v>
      </c>
      <c r="M74" s="4">
        <v>6</v>
      </c>
      <c r="N74" s="4">
        <v>111</v>
      </c>
      <c r="O74" s="116">
        <f t="shared" si="56"/>
        <v>5.4054054054054057E-2</v>
      </c>
      <c r="P74" s="21">
        <v>2</v>
      </c>
      <c r="Q74" s="4">
        <v>16</v>
      </c>
      <c r="R74" s="4">
        <v>111</v>
      </c>
      <c r="S74" s="116">
        <f t="shared" si="57"/>
        <v>0.14414414414414414</v>
      </c>
      <c r="T74" s="21">
        <v>3</v>
      </c>
      <c r="U74" s="4">
        <v>391</v>
      </c>
      <c r="V74" s="4">
        <f t="shared" si="58"/>
        <v>105</v>
      </c>
      <c r="W74" s="117">
        <f t="shared" si="59"/>
        <v>3.7238095238095239</v>
      </c>
      <c r="X74" s="21">
        <v>3</v>
      </c>
      <c r="Y74" s="4">
        <v>21126542.940000001</v>
      </c>
      <c r="Z74" s="4">
        <v>14845841.57</v>
      </c>
      <c r="AA74" s="116">
        <f t="shared" si="60"/>
        <v>0.29728959384587322</v>
      </c>
      <c r="AB74" s="21">
        <v>0</v>
      </c>
      <c r="AC74" s="121">
        <f t="shared" si="61"/>
        <v>8</v>
      </c>
      <c r="AD74" s="4">
        <v>2</v>
      </c>
      <c r="AE74" s="4">
        <v>0</v>
      </c>
      <c r="AF74" s="116">
        <f>AE74/AD74</f>
        <v>0</v>
      </c>
      <c r="AG74" s="21">
        <v>3</v>
      </c>
      <c r="AH74" s="4">
        <v>14666147.190000001</v>
      </c>
      <c r="AI74" s="4">
        <v>14845841.570000002</v>
      </c>
      <c r="AJ74" s="116">
        <f t="shared" si="63"/>
        <v>0.98789597887376612</v>
      </c>
      <c r="AK74" s="21">
        <v>3</v>
      </c>
      <c r="AL74" s="71">
        <f t="shared" si="64"/>
        <v>6</v>
      </c>
      <c r="AM74" s="4">
        <v>2941072.8</v>
      </c>
      <c r="AN74" s="4">
        <v>2955485.3</v>
      </c>
      <c r="AO74" s="23">
        <f t="shared" si="65"/>
        <v>0.99512347430724823</v>
      </c>
      <c r="AP74" s="21">
        <v>3</v>
      </c>
      <c r="AQ74" s="4">
        <v>0</v>
      </c>
      <c r="AR74" s="4">
        <v>517723.68</v>
      </c>
      <c r="AS74" s="23">
        <f t="shared" si="75"/>
        <v>0</v>
      </c>
      <c r="AT74" s="21">
        <v>0</v>
      </c>
      <c r="AU74" s="73">
        <f t="shared" si="66"/>
        <v>3</v>
      </c>
      <c r="AV74" s="4">
        <v>1509879.95</v>
      </c>
      <c r="AW74" s="4">
        <v>1725940</v>
      </c>
      <c r="AX74" s="23">
        <f t="shared" si="67"/>
        <v>0.87481601330289582</v>
      </c>
      <c r="AY74" s="21">
        <v>2</v>
      </c>
      <c r="AZ74" s="4">
        <f t="shared" si="68"/>
        <v>1509879.95</v>
      </c>
      <c r="BA74" s="4">
        <v>340279.19</v>
      </c>
      <c r="BB74" s="23">
        <f t="shared" si="69"/>
        <v>0.22536837448566691</v>
      </c>
      <c r="BC74" s="21">
        <v>0</v>
      </c>
      <c r="BD74" s="74">
        <f t="shared" si="70"/>
        <v>2</v>
      </c>
      <c r="BE74" s="4">
        <v>0</v>
      </c>
      <c r="BF74" s="21">
        <v>3</v>
      </c>
      <c r="BG74" s="71">
        <f t="shared" si="71"/>
        <v>3</v>
      </c>
      <c r="BH74" s="4">
        <v>113</v>
      </c>
      <c r="BI74" s="4">
        <v>116</v>
      </c>
      <c r="BJ74" s="23">
        <f t="shared" si="72"/>
        <v>0.97413793103448276</v>
      </c>
      <c r="BK74" s="21">
        <v>3</v>
      </c>
      <c r="BL74" s="4">
        <v>13</v>
      </c>
      <c r="BM74" s="124">
        <v>15</v>
      </c>
      <c r="BN74" s="53">
        <f>BL74/BM74</f>
        <v>0.8666666666666667</v>
      </c>
      <c r="BO74" s="54">
        <v>2</v>
      </c>
      <c r="BP74" s="85">
        <f t="shared" si="73"/>
        <v>5</v>
      </c>
      <c r="BQ74" s="44">
        <f t="shared" si="74"/>
        <v>31</v>
      </c>
    </row>
    <row r="75" spans="1:69" ht="63.75" x14ac:dyDescent="0.2">
      <c r="A75" s="1">
        <v>72</v>
      </c>
      <c r="B75" s="2" t="s">
        <v>411</v>
      </c>
      <c r="C75" s="3" t="s">
        <v>412</v>
      </c>
      <c r="D75" s="4">
        <v>17736250.809999999</v>
      </c>
      <c r="E75" s="4">
        <v>16147215.310000001</v>
      </c>
      <c r="F75" s="118">
        <f t="shared" si="53"/>
        <v>0.91040747466741545</v>
      </c>
      <c r="G75" s="21">
        <v>3</v>
      </c>
      <c r="H75" s="4">
        <v>28164326.66</v>
      </c>
      <c r="I75" s="4">
        <v>26248548.129999999</v>
      </c>
      <c r="J75" s="114">
        <f t="shared" si="54"/>
        <v>0.93197854317174711</v>
      </c>
      <c r="K75" s="21">
        <v>3</v>
      </c>
      <c r="L75" s="120">
        <f t="shared" si="55"/>
        <v>6</v>
      </c>
      <c r="M75" s="4">
        <v>13</v>
      </c>
      <c r="N75" s="4">
        <v>109</v>
      </c>
      <c r="O75" s="116">
        <f t="shared" si="56"/>
        <v>0.11926605504587157</v>
      </c>
      <c r="P75" s="21">
        <v>1</v>
      </c>
      <c r="Q75" s="4">
        <v>27</v>
      </c>
      <c r="R75" s="4">
        <v>109</v>
      </c>
      <c r="S75" s="116">
        <f t="shared" si="57"/>
        <v>0.24770642201834864</v>
      </c>
      <c r="T75" s="21">
        <v>2</v>
      </c>
      <c r="U75" s="4">
        <v>325</v>
      </c>
      <c r="V75" s="4">
        <f t="shared" si="58"/>
        <v>96</v>
      </c>
      <c r="W75" s="117">
        <f t="shared" si="59"/>
        <v>3.3854166666666665</v>
      </c>
      <c r="X75" s="21">
        <v>3</v>
      </c>
      <c r="Y75" s="4">
        <v>24904886.829999998</v>
      </c>
      <c r="Z75" s="4">
        <v>21938675.030000001</v>
      </c>
      <c r="AA75" s="116">
        <f t="shared" si="60"/>
        <v>0.11910159721854063</v>
      </c>
      <c r="AB75" s="21">
        <v>3</v>
      </c>
      <c r="AC75" s="115">
        <f t="shared" si="61"/>
        <v>9</v>
      </c>
      <c r="AD75" s="4">
        <v>22</v>
      </c>
      <c r="AE75" s="4">
        <v>2</v>
      </c>
      <c r="AF75" s="116">
        <f>AE75/AD75</f>
        <v>9.0909090909090912E-2</v>
      </c>
      <c r="AG75" s="21">
        <v>3</v>
      </c>
      <c r="AH75" s="4">
        <v>21139147.269999996</v>
      </c>
      <c r="AI75" s="4">
        <v>21938675.029999997</v>
      </c>
      <c r="AJ75" s="116">
        <f t="shared" si="63"/>
        <v>0.96355624216564173</v>
      </c>
      <c r="AK75" s="21">
        <v>3</v>
      </c>
      <c r="AL75" s="71">
        <f t="shared" si="64"/>
        <v>6</v>
      </c>
      <c r="AM75" s="4">
        <v>0</v>
      </c>
      <c r="AN75" s="4">
        <v>1142834.8999999999</v>
      </c>
      <c r="AO75" s="23">
        <f t="shared" si="65"/>
        <v>0</v>
      </c>
      <c r="AP75" s="21">
        <v>0</v>
      </c>
      <c r="AQ75" s="4">
        <v>0</v>
      </c>
      <c r="AR75" s="4">
        <v>858523.48999999987</v>
      </c>
      <c r="AS75" s="23">
        <f t="shared" si="75"/>
        <v>0</v>
      </c>
      <c r="AT75" s="21">
        <v>0</v>
      </c>
      <c r="AU75" s="74">
        <f t="shared" si="66"/>
        <v>0</v>
      </c>
      <c r="AV75" s="4">
        <v>2216729.7200000002</v>
      </c>
      <c r="AW75" s="4">
        <v>2340377.89</v>
      </c>
      <c r="AX75" s="23">
        <f t="shared" si="67"/>
        <v>0.94716743371729606</v>
      </c>
      <c r="AY75" s="21">
        <v>3</v>
      </c>
      <c r="AZ75" s="4">
        <f t="shared" si="68"/>
        <v>2216729.7200000002</v>
      </c>
      <c r="BA75" s="4">
        <v>364316.28000000009</v>
      </c>
      <c r="BB75" s="23">
        <f t="shared" si="69"/>
        <v>0.16434853410996811</v>
      </c>
      <c r="BC75" s="21">
        <v>0</v>
      </c>
      <c r="BD75" s="73">
        <f t="shared" si="70"/>
        <v>3</v>
      </c>
      <c r="BE75" s="4">
        <v>0</v>
      </c>
      <c r="BF75" s="21">
        <v>3</v>
      </c>
      <c r="BG75" s="71">
        <f t="shared" si="71"/>
        <v>3</v>
      </c>
      <c r="BH75" s="4">
        <v>89</v>
      </c>
      <c r="BI75" s="4">
        <v>106</v>
      </c>
      <c r="BJ75" s="23">
        <f t="shared" si="72"/>
        <v>0.839622641509434</v>
      </c>
      <c r="BK75" s="21">
        <v>2</v>
      </c>
      <c r="BL75" s="4">
        <v>13</v>
      </c>
      <c r="BM75" s="124">
        <v>15</v>
      </c>
      <c r="BN75" s="53">
        <f>BL75/BM75</f>
        <v>0.8666666666666667</v>
      </c>
      <c r="BO75" s="54">
        <v>2</v>
      </c>
      <c r="BP75" s="90">
        <f t="shared" si="73"/>
        <v>4</v>
      </c>
      <c r="BQ75" s="44">
        <f t="shared" si="74"/>
        <v>31</v>
      </c>
    </row>
    <row r="76" spans="1:69" ht="89.25" x14ac:dyDescent="0.2">
      <c r="A76" s="1">
        <v>73</v>
      </c>
      <c r="B76" s="2" t="s">
        <v>477</v>
      </c>
      <c r="C76" s="3" t="s">
        <v>478</v>
      </c>
      <c r="D76" s="4">
        <v>18533981.199999999</v>
      </c>
      <c r="E76" s="4">
        <v>18533981.199999999</v>
      </c>
      <c r="F76" s="118">
        <f t="shared" si="53"/>
        <v>1</v>
      </c>
      <c r="G76" s="21">
        <v>3</v>
      </c>
      <c r="H76" s="4">
        <v>18839020.48</v>
      </c>
      <c r="I76" s="4">
        <v>19092066.41</v>
      </c>
      <c r="J76" s="114">
        <f t="shared" si="54"/>
        <v>1.0134320109831951</v>
      </c>
      <c r="K76" s="21">
        <v>3</v>
      </c>
      <c r="L76" s="120">
        <f t="shared" si="55"/>
        <v>6</v>
      </c>
      <c r="M76" s="4">
        <v>2</v>
      </c>
      <c r="N76" s="4">
        <v>18</v>
      </c>
      <c r="O76" s="116">
        <f t="shared" si="56"/>
        <v>0.1111111111111111</v>
      </c>
      <c r="P76" s="21">
        <v>1</v>
      </c>
      <c r="Q76" s="4">
        <v>2</v>
      </c>
      <c r="R76" s="4">
        <v>18</v>
      </c>
      <c r="S76" s="116">
        <f t="shared" si="57"/>
        <v>0.1111111111111111</v>
      </c>
      <c r="T76" s="21">
        <v>3</v>
      </c>
      <c r="U76" s="4">
        <v>53</v>
      </c>
      <c r="V76" s="4">
        <f t="shared" si="58"/>
        <v>16</v>
      </c>
      <c r="W76" s="117">
        <f t="shared" si="59"/>
        <v>3.3125</v>
      </c>
      <c r="X76" s="21">
        <v>3</v>
      </c>
      <c r="Y76" s="4">
        <v>5981324.4800000004</v>
      </c>
      <c r="Z76" s="4">
        <v>5357316.47</v>
      </c>
      <c r="AA76" s="116">
        <f t="shared" si="60"/>
        <v>0.10432605889991788</v>
      </c>
      <c r="AB76" s="21">
        <v>3</v>
      </c>
      <c r="AC76" s="115">
        <f t="shared" si="61"/>
        <v>10</v>
      </c>
      <c r="AD76" s="4">
        <v>0</v>
      </c>
      <c r="AE76" s="4">
        <v>0</v>
      </c>
      <c r="AF76" s="116">
        <v>0</v>
      </c>
      <c r="AG76" s="21">
        <v>3</v>
      </c>
      <c r="AH76" s="4">
        <v>5357316.47</v>
      </c>
      <c r="AI76" s="4">
        <v>5357316.47</v>
      </c>
      <c r="AJ76" s="116">
        <f t="shared" si="63"/>
        <v>1</v>
      </c>
      <c r="AK76" s="21">
        <v>3</v>
      </c>
      <c r="AL76" s="71">
        <f t="shared" si="64"/>
        <v>6</v>
      </c>
      <c r="AM76" s="4">
        <v>0</v>
      </c>
      <c r="AN76" s="4">
        <v>10094708.869999999</v>
      </c>
      <c r="AO76" s="23">
        <f t="shared" si="65"/>
        <v>0</v>
      </c>
      <c r="AP76" s="21">
        <v>0</v>
      </c>
      <c r="AQ76" s="4">
        <v>0</v>
      </c>
      <c r="AR76" s="4">
        <v>2495748.06</v>
      </c>
      <c r="AS76" s="23">
        <f t="shared" si="75"/>
        <v>0</v>
      </c>
      <c r="AT76" s="21">
        <v>0</v>
      </c>
      <c r="AU76" s="74">
        <f t="shared" si="66"/>
        <v>0</v>
      </c>
      <c r="AV76" s="4">
        <v>8778584.4700000007</v>
      </c>
      <c r="AW76" s="4">
        <v>8280279.71</v>
      </c>
      <c r="AX76" s="23">
        <f t="shared" si="67"/>
        <v>1.0601797013448959</v>
      </c>
      <c r="AY76" s="21">
        <v>3</v>
      </c>
      <c r="AZ76" s="4">
        <f t="shared" si="68"/>
        <v>8778584.4700000007</v>
      </c>
      <c r="BA76" s="4">
        <v>0</v>
      </c>
      <c r="BB76" s="23">
        <f t="shared" si="69"/>
        <v>0</v>
      </c>
      <c r="BC76" s="21">
        <v>0</v>
      </c>
      <c r="BD76" s="73">
        <f t="shared" si="70"/>
        <v>3</v>
      </c>
      <c r="BE76" s="4">
        <v>0</v>
      </c>
      <c r="BF76" s="21">
        <v>3</v>
      </c>
      <c r="BG76" s="71">
        <f t="shared" si="71"/>
        <v>3</v>
      </c>
      <c r="BH76" s="4">
        <v>9</v>
      </c>
      <c r="BI76" s="4">
        <v>9</v>
      </c>
      <c r="BJ76" s="23">
        <f t="shared" si="72"/>
        <v>1</v>
      </c>
      <c r="BK76" s="21">
        <v>3</v>
      </c>
      <c r="BL76" s="4">
        <v>0</v>
      </c>
      <c r="BM76" s="124">
        <v>0</v>
      </c>
      <c r="BN76" s="53">
        <v>0</v>
      </c>
      <c r="BO76" s="54">
        <v>0</v>
      </c>
      <c r="BP76" s="90">
        <f t="shared" si="73"/>
        <v>3</v>
      </c>
      <c r="BQ76" s="44">
        <f t="shared" si="74"/>
        <v>31</v>
      </c>
    </row>
    <row r="77" spans="1:69" ht="89.25" x14ac:dyDescent="0.2">
      <c r="A77" s="1">
        <v>74</v>
      </c>
      <c r="B77" s="2" t="s">
        <v>545</v>
      </c>
      <c r="C77" s="3" t="s">
        <v>546</v>
      </c>
      <c r="D77" s="4">
        <v>13638965.539999999</v>
      </c>
      <c r="E77" s="4">
        <v>13638965.539999999</v>
      </c>
      <c r="F77" s="118">
        <f t="shared" si="53"/>
        <v>1</v>
      </c>
      <c r="G77" s="21">
        <v>3</v>
      </c>
      <c r="H77" s="4">
        <v>14969083.75</v>
      </c>
      <c r="I77" s="4">
        <v>13880617.460000001</v>
      </c>
      <c r="J77" s="114">
        <f t="shared" si="54"/>
        <v>0.92728571045639319</v>
      </c>
      <c r="K77" s="21">
        <v>3</v>
      </c>
      <c r="L77" s="120">
        <f t="shared" si="55"/>
        <v>6</v>
      </c>
      <c r="M77" s="4">
        <v>2</v>
      </c>
      <c r="N77" s="4">
        <v>24</v>
      </c>
      <c r="O77" s="116">
        <f t="shared" si="56"/>
        <v>8.3333333333333329E-2</v>
      </c>
      <c r="P77" s="21">
        <v>2</v>
      </c>
      <c r="Q77" s="4">
        <v>4</v>
      </c>
      <c r="R77" s="4">
        <v>24</v>
      </c>
      <c r="S77" s="116">
        <f t="shared" si="57"/>
        <v>0.16666666666666666</v>
      </c>
      <c r="T77" s="21">
        <v>3</v>
      </c>
      <c r="U77" s="4">
        <v>52</v>
      </c>
      <c r="V77" s="4">
        <f t="shared" si="58"/>
        <v>22</v>
      </c>
      <c r="W77" s="117">
        <f t="shared" si="59"/>
        <v>2.3636363636363638</v>
      </c>
      <c r="X77" s="21">
        <v>2</v>
      </c>
      <c r="Y77" s="4">
        <v>7971782.9500000002</v>
      </c>
      <c r="Z77" s="4">
        <v>7523468.3399999999</v>
      </c>
      <c r="AA77" s="116">
        <f t="shared" si="60"/>
        <v>5.623768394246112E-2</v>
      </c>
      <c r="AB77" s="21">
        <v>3</v>
      </c>
      <c r="AC77" s="115">
        <f t="shared" si="61"/>
        <v>10</v>
      </c>
      <c r="AD77" s="4">
        <v>16</v>
      </c>
      <c r="AE77" s="4">
        <v>0</v>
      </c>
      <c r="AF77" s="116">
        <f>AE77/AD77</f>
        <v>0</v>
      </c>
      <c r="AG77" s="21">
        <v>3</v>
      </c>
      <c r="AH77" s="4">
        <v>7523468.3399999999</v>
      </c>
      <c r="AI77" s="4">
        <v>7523468.3399999999</v>
      </c>
      <c r="AJ77" s="116">
        <f t="shared" si="63"/>
        <v>1</v>
      </c>
      <c r="AK77" s="21">
        <v>3</v>
      </c>
      <c r="AL77" s="71">
        <f t="shared" si="64"/>
        <v>6</v>
      </c>
      <c r="AM77" s="4">
        <v>0</v>
      </c>
      <c r="AN77" s="4">
        <v>7437864.0099999988</v>
      </c>
      <c r="AO77" s="23">
        <f t="shared" si="65"/>
        <v>0</v>
      </c>
      <c r="AP77" s="21">
        <v>0</v>
      </c>
      <c r="AQ77" s="4">
        <v>0</v>
      </c>
      <c r="AR77" s="4">
        <v>2369599.06</v>
      </c>
      <c r="AS77" s="23">
        <f t="shared" si="75"/>
        <v>0</v>
      </c>
      <c r="AT77" s="21">
        <v>0</v>
      </c>
      <c r="AU77" s="74">
        <f t="shared" si="66"/>
        <v>0</v>
      </c>
      <c r="AV77" s="4">
        <v>9364012.3699999992</v>
      </c>
      <c r="AW77" s="4">
        <v>9419125.0099999998</v>
      </c>
      <c r="AX77" s="23">
        <f t="shared" si="67"/>
        <v>0.99414885778227924</v>
      </c>
      <c r="AY77" s="21">
        <v>3</v>
      </c>
      <c r="AZ77" s="4">
        <f t="shared" si="68"/>
        <v>9364012.3699999992</v>
      </c>
      <c r="BA77" s="4">
        <v>780915.96</v>
      </c>
      <c r="BB77" s="23">
        <f t="shared" si="69"/>
        <v>8.3395443015631135E-2</v>
      </c>
      <c r="BC77" s="21">
        <v>0</v>
      </c>
      <c r="BD77" s="73">
        <f t="shared" si="70"/>
        <v>3</v>
      </c>
      <c r="BE77" s="4">
        <v>0</v>
      </c>
      <c r="BF77" s="21">
        <v>3</v>
      </c>
      <c r="BG77" s="71">
        <f t="shared" si="71"/>
        <v>3</v>
      </c>
      <c r="BH77" s="4">
        <v>23</v>
      </c>
      <c r="BI77" s="4">
        <v>24</v>
      </c>
      <c r="BJ77" s="23">
        <f t="shared" si="72"/>
        <v>0.95833333333333337</v>
      </c>
      <c r="BK77" s="21">
        <v>3</v>
      </c>
      <c r="BL77" s="4">
        <v>0</v>
      </c>
      <c r="BM77" s="124">
        <v>0</v>
      </c>
      <c r="BN77" s="53">
        <v>0</v>
      </c>
      <c r="BO77" s="54">
        <v>0</v>
      </c>
      <c r="BP77" s="90">
        <f t="shared" si="73"/>
        <v>3</v>
      </c>
      <c r="BQ77" s="44">
        <f t="shared" si="74"/>
        <v>31</v>
      </c>
    </row>
    <row r="78" spans="1:69" ht="89.25" x14ac:dyDescent="0.2">
      <c r="A78" s="1">
        <v>75</v>
      </c>
      <c r="B78" s="2" t="s">
        <v>553</v>
      </c>
      <c r="C78" s="3" t="s">
        <v>554</v>
      </c>
      <c r="D78" s="4">
        <v>10500119.640000001</v>
      </c>
      <c r="E78" s="4">
        <v>10500119.640000001</v>
      </c>
      <c r="F78" s="118">
        <f t="shared" si="53"/>
        <v>1</v>
      </c>
      <c r="G78" s="21">
        <v>3</v>
      </c>
      <c r="H78" s="4">
        <v>11490814.25</v>
      </c>
      <c r="I78" s="4">
        <v>10936002.77</v>
      </c>
      <c r="J78" s="114">
        <f t="shared" si="54"/>
        <v>0.95171695687274727</v>
      </c>
      <c r="K78" s="21">
        <v>3</v>
      </c>
      <c r="L78" s="120">
        <f t="shared" si="55"/>
        <v>6</v>
      </c>
      <c r="M78" s="4">
        <v>0</v>
      </c>
      <c r="N78" s="4">
        <v>10</v>
      </c>
      <c r="O78" s="116">
        <f t="shared" si="56"/>
        <v>0</v>
      </c>
      <c r="P78" s="21">
        <v>3</v>
      </c>
      <c r="Q78" s="4">
        <v>4</v>
      </c>
      <c r="R78" s="4">
        <v>10</v>
      </c>
      <c r="S78" s="116">
        <f t="shared" si="57"/>
        <v>0.4</v>
      </c>
      <c r="T78" s="21">
        <v>2</v>
      </c>
      <c r="U78" s="4">
        <v>22</v>
      </c>
      <c r="V78" s="4">
        <f t="shared" si="58"/>
        <v>10</v>
      </c>
      <c r="W78" s="117">
        <f t="shared" si="59"/>
        <v>2.2000000000000002</v>
      </c>
      <c r="X78" s="21">
        <v>2</v>
      </c>
      <c r="Y78" s="4">
        <v>4061671.79</v>
      </c>
      <c r="Z78" s="4">
        <v>3855344.03</v>
      </c>
      <c r="AA78" s="116">
        <f t="shared" si="60"/>
        <v>5.0798727880472155E-2</v>
      </c>
      <c r="AB78" s="21">
        <v>3</v>
      </c>
      <c r="AC78" s="115">
        <f t="shared" si="61"/>
        <v>10</v>
      </c>
      <c r="AD78" s="4">
        <v>5</v>
      </c>
      <c r="AE78" s="4">
        <v>0</v>
      </c>
      <c r="AF78" s="116">
        <f>AE78/AD78</f>
        <v>0</v>
      </c>
      <c r="AG78" s="21">
        <v>3</v>
      </c>
      <c r="AH78" s="4">
        <v>3855344.0300000003</v>
      </c>
      <c r="AI78" s="4">
        <v>3855344.0300000003</v>
      </c>
      <c r="AJ78" s="116">
        <f t="shared" si="63"/>
        <v>1</v>
      </c>
      <c r="AK78" s="21">
        <v>3</v>
      </c>
      <c r="AL78" s="71">
        <f t="shared" si="64"/>
        <v>6</v>
      </c>
      <c r="AM78" s="4">
        <v>0</v>
      </c>
      <c r="AN78" s="4">
        <v>4732702.83</v>
      </c>
      <c r="AO78" s="23">
        <f t="shared" si="65"/>
        <v>0</v>
      </c>
      <c r="AP78" s="21">
        <v>0</v>
      </c>
      <c r="AQ78" s="4">
        <v>0</v>
      </c>
      <c r="AR78" s="4">
        <v>919033.86</v>
      </c>
      <c r="AS78" s="23">
        <f t="shared" si="75"/>
        <v>0</v>
      </c>
      <c r="AT78" s="21">
        <v>0</v>
      </c>
      <c r="AU78" s="74">
        <f t="shared" si="66"/>
        <v>0</v>
      </c>
      <c r="AV78" s="4">
        <v>7970627</v>
      </c>
      <c r="AW78" s="4">
        <v>8668213.25</v>
      </c>
      <c r="AX78" s="23">
        <f t="shared" si="67"/>
        <v>0.91952364000735676</v>
      </c>
      <c r="AY78" s="21">
        <v>3</v>
      </c>
      <c r="AZ78" s="4">
        <f t="shared" si="68"/>
        <v>7970627</v>
      </c>
      <c r="BA78" s="4">
        <v>586730.4</v>
      </c>
      <c r="BB78" s="23">
        <f t="shared" si="69"/>
        <v>7.3611574095739277E-2</v>
      </c>
      <c r="BC78" s="21">
        <v>0</v>
      </c>
      <c r="BD78" s="73">
        <f t="shared" si="70"/>
        <v>3</v>
      </c>
      <c r="BE78" s="4">
        <v>0</v>
      </c>
      <c r="BF78" s="21">
        <v>3</v>
      </c>
      <c r="BG78" s="71">
        <f t="shared" si="71"/>
        <v>3</v>
      </c>
      <c r="BH78" s="4">
        <v>12</v>
      </c>
      <c r="BI78" s="4">
        <v>13</v>
      </c>
      <c r="BJ78" s="23">
        <f t="shared" si="72"/>
        <v>0.92307692307692313</v>
      </c>
      <c r="BK78" s="21">
        <v>3</v>
      </c>
      <c r="BL78" s="4">
        <v>0</v>
      </c>
      <c r="BM78" s="124">
        <v>0</v>
      </c>
      <c r="BN78" s="53">
        <v>0</v>
      </c>
      <c r="BO78" s="54">
        <v>0</v>
      </c>
      <c r="BP78" s="90">
        <f t="shared" si="73"/>
        <v>3</v>
      </c>
      <c r="BQ78" s="44">
        <f t="shared" si="74"/>
        <v>31</v>
      </c>
    </row>
    <row r="79" spans="1:69" ht="89.25" x14ac:dyDescent="0.2">
      <c r="A79" s="1">
        <v>76</v>
      </c>
      <c r="B79" s="2" t="s">
        <v>585</v>
      </c>
      <c r="C79" s="3" t="s">
        <v>586</v>
      </c>
      <c r="D79" s="4">
        <v>16084646.880000001</v>
      </c>
      <c r="E79" s="4">
        <v>16084646.880000001</v>
      </c>
      <c r="F79" s="118">
        <f t="shared" si="53"/>
        <v>1</v>
      </c>
      <c r="G79" s="21">
        <v>3</v>
      </c>
      <c r="H79" s="4">
        <v>17586955.550000001</v>
      </c>
      <c r="I79" s="4">
        <v>16663355.1</v>
      </c>
      <c r="J79" s="114">
        <f t="shared" si="54"/>
        <v>0.94748377868050049</v>
      </c>
      <c r="K79" s="21">
        <v>3</v>
      </c>
      <c r="L79" s="120">
        <f t="shared" si="55"/>
        <v>6</v>
      </c>
      <c r="M79" s="4">
        <v>1</v>
      </c>
      <c r="N79" s="4">
        <v>21</v>
      </c>
      <c r="O79" s="116">
        <f t="shared" si="56"/>
        <v>4.7619047619047616E-2</v>
      </c>
      <c r="P79" s="21">
        <v>3</v>
      </c>
      <c r="Q79" s="4">
        <v>6</v>
      </c>
      <c r="R79" s="4">
        <v>21</v>
      </c>
      <c r="S79" s="116">
        <f t="shared" si="57"/>
        <v>0.2857142857142857</v>
      </c>
      <c r="T79" s="21">
        <v>2</v>
      </c>
      <c r="U79" s="4">
        <v>48</v>
      </c>
      <c r="V79" s="4">
        <f t="shared" si="58"/>
        <v>20</v>
      </c>
      <c r="W79" s="117">
        <f t="shared" si="59"/>
        <v>2.4</v>
      </c>
      <c r="X79" s="21">
        <v>2</v>
      </c>
      <c r="Y79" s="4">
        <v>10942619</v>
      </c>
      <c r="Z79" s="4">
        <v>9405622.3399999999</v>
      </c>
      <c r="AA79" s="116">
        <f t="shared" si="60"/>
        <v>0.1404596705779485</v>
      </c>
      <c r="AB79" s="21">
        <v>3</v>
      </c>
      <c r="AC79" s="115">
        <f t="shared" si="61"/>
        <v>10</v>
      </c>
      <c r="AD79" s="4">
        <v>2</v>
      </c>
      <c r="AE79" s="4">
        <v>0</v>
      </c>
      <c r="AF79" s="116">
        <f>AE79/AD79</f>
        <v>0</v>
      </c>
      <c r="AG79" s="21">
        <v>3</v>
      </c>
      <c r="AH79" s="4">
        <v>9405622.3399999999</v>
      </c>
      <c r="AI79" s="4">
        <v>9405622.3399999999</v>
      </c>
      <c r="AJ79" s="116">
        <f t="shared" si="63"/>
        <v>1</v>
      </c>
      <c r="AK79" s="21">
        <v>3</v>
      </c>
      <c r="AL79" s="71">
        <f t="shared" si="64"/>
        <v>6</v>
      </c>
      <c r="AM79" s="4">
        <v>0</v>
      </c>
      <c r="AN79" s="4">
        <v>6471290.7799999984</v>
      </c>
      <c r="AO79" s="23">
        <f t="shared" si="65"/>
        <v>0</v>
      </c>
      <c r="AP79" s="21">
        <v>0</v>
      </c>
      <c r="AQ79" s="4">
        <v>0</v>
      </c>
      <c r="AR79" s="4">
        <v>1328369.28</v>
      </c>
      <c r="AS79" s="23">
        <f t="shared" si="75"/>
        <v>0</v>
      </c>
      <c r="AT79" s="21">
        <v>0</v>
      </c>
      <c r="AU79" s="74">
        <f t="shared" si="66"/>
        <v>0</v>
      </c>
      <c r="AV79" s="4">
        <v>9894835.3699999992</v>
      </c>
      <c r="AW79" s="4">
        <v>10808200.42</v>
      </c>
      <c r="AX79" s="23">
        <f t="shared" si="67"/>
        <v>0.91549332779674708</v>
      </c>
      <c r="AY79" s="21">
        <v>3</v>
      </c>
      <c r="AZ79" s="4">
        <f t="shared" si="68"/>
        <v>9894835.3699999992</v>
      </c>
      <c r="BA79" s="4">
        <v>613584.64000000001</v>
      </c>
      <c r="BB79" s="23">
        <f t="shared" si="69"/>
        <v>6.2010596139913346E-2</v>
      </c>
      <c r="BC79" s="21">
        <v>0</v>
      </c>
      <c r="BD79" s="73">
        <f t="shared" si="70"/>
        <v>3</v>
      </c>
      <c r="BE79" s="4">
        <v>0</v>
      </c>
      <c r="BF79" s="21">
        <v>3</v>
      </c>
      <c r="BG79" s="71">
        <f t="shared" si="71"/>
        <v>3</v>
      </c>
      <c r="BH79" s="4">
        <v>20</v>
      </c>
      <c r="BI79" s="4">
        <v>20</v>
      </c>
      <c r="BJ79" s="23">
        <f t="shared" si="72"/>
        <v>1</v>
      </c>
      <c r="BK79" s="21">
        <v>3</v>
      </c>
      <c r="BL79" s="4">
        <v>0</v>
      </c>
      <c r="BM79" s="124">
        <v>0</v>
      </c>
      <c r="BN79" s="53">
        <v>0</v>
      </c>
      <c r="BO79" s="54">
        <v>0</v>
      </c>
      <c r="BP79" s="90">
        <f t="shared" si="73"/>
        <v>3</v>
      </c>
      <c r="BQ79" s="44">
        <f t="shared" si="74"/>
        <v>31</v>
      </c>
    </row>
    <row r="80" spans="1:69" ht="63.75" x14ac:dyDescent="0.2">
      <c r="A80" s="1">
        <v>77</v>
      </c>
      <c r="B80" s="2" t="s">
        <v>623</v>
      </c>
      <c r="C80" s="3" t="s">
        <v>624</v>
      </c>
      <c r="D80" s="4">
        <v>8903649.6400000006</v>
      </c>
      <c r="E80" s="4">
        <v>8903649.6400000006</v>
      </c>
      <c r="F80" s="118">
        <f t="shared" si="53"/>
        <v>1</v>
      </c>
      <c r="G80" s="21">
        <v>3</v>
      </c>
      <c r="H80" s="4">
        <v>9077649.6400000006</v>
      </c>
      <c r="I80" s="4">
        <v>8972019.0700000003</v>
      </c>
      <c r="J80" s="114">
        <f t="shared" si="54"/>
        <v>0.98836366524496089</v>
      </c>
      <c r="K80" s="21">
        <v>3</v>
      </c>
      <c r="L80" s="120">
        <f t="shared" si="55"/>
        <v>6</v>
      </c>
      <c r="M80" s="4">
        <v>0</v>
      </c>
      <c r="N80" s="4">
        <v>9</v>
      </c>
      <c r="O80" s="116">
        <f t="shared" si="56"/>
        <v>0</v>
      </c>
      <c r="P80" s="21">
        <v>3</v>
      </c>
      <c r="Q80" s="4">
        <v>1</v>
      </c>
      <c r="R80" s="4">
        <v>9</v>
      </c>
      <c r="S80" s="116">
        <f t="shared" si="57"/>
        <v>0.1111111111111111</v>
      </c>
      <c r="T80" s="21">
        <v>3</v>
      </c>
      <c r="U80" s="4">
        <v>32</v>
      </c>
      <c r="V80" s="4">
        <f t="shared" si="58"/>
        <v>9</v>
      </c>
      <c r="W80" s="117">
        <f t="shared" si="59"/>
        <v>3.5555555555555554</v>
      </c>
      <c r="X80" s="21">
        <v>3</v>
      </c>
      <c r="Y80" s="4">
        <v>2736576.47</v>
      </c>
      <c r="Z80" s="4">
        <v>2295574.96</v>
      </c>
      <c r="AA80" s="116">
        <f t="shared" si="60"/>
        <v>0.1611508082578815</v>
      </c>
      <c r="AB80" s="21">
        <v>3</v>
      </c>
      <c r="AC80" s="120">
        <f t="shared" si="61"/>
        <v>12</v>
      </c>
      <c r="AD80" s="4">
        <v>0</v>
      </c>
      <c r="AE80" s="4">
        <v>0</v>
      </c>
      <c r="AF80" s="116">
        <v>0</v>
      </c>
      <c r="AG80" s="21">
        <v>3</v>
      </c>
      <c r="AH80" s="4">
        <v>2295574.96</v>
      </c>
      <c r="AI80" s="4">
        <v>2295574.96</v>
      </c>
      <c r="AJ80" s="116">
        <f t="shared" si="63"/>
        <v>1</v>
      </c>
      <c r="AK80" s="21">
        <v>3</v>
      </c>
      <c r="AL80" s="71">
        <f t="shared" si="64"/>
        <v>6</v>
      </c>
      <c r="AM80" s="4">
        <v>0</v>
      </c>
      <c r="AN80" s="4">
        <v>585466.01</v>
      </c>
      <c r="AO80" s="23">
        <f t="shared" si="65"/>
        <v>0</v>
      </c>
      <c r="AP80" s="21">
        <v>0</v>
      </c>
      <c r="AQ80" s="4">
        <v>0</v>
      </c>
      <c r="AR80" s="4">
        <v>417490.71</v>
      </c>
      <c r="AS80" s="23">
        <f t="shared" si="75"/>
        <v>0</v>
      </c>
      <c r="AT80" s="21">
        <v>0</v>
      </c>
      <c r="AU80" s="74">
        <f t="shared" si="66"/>
        <v>0</v>
      </c>
      <c r="AV80" s="4">
        <v>3334205.75</v>
      </c>
      <c r="AW80" s="4">
        <v>3439836.32</v>
      </c>
      <c r="AX80" s="23">
        <f t="shared" si="67"/>
        <v>0.96929197782294485</v>
      </c>
      <c r="AY80" s="21">
        <v>3</v>
      </c>
      <c r="AZ80" s="4">
        <f t="shared" si="68"/>
        <v>3334205.75</v>
      </c>
      <c r="BA80" s="4">
        <v>982904.99</v>
      </c>
      <c r="BB80" s="23">
        <f t="shared" si="69"/>
        <v>0.29479434195085291</v>
      </c>
      <c r="BC80" s="21">
        <v>0</v>
      </c>
      <c r="BD80" s="73">
        <f t="shared" si="70"/>
        <v>3</v>
      </c>
      <c r="BE80" s="4">
        <v>0</v>
      </c>
      <c r="BF80" s="21">
        <v>3</v>
      </c>
      <c r="BG80" s="71">
        <f t="shared" si="71"/>
        <v>3</v>
      </c>
      <c r="BH80" s="4">
        <v>5</v>
      </c>
      <c r="BI80" s="4">
        <v>8</v>
      </c>
      <c r="BJ80" s="23">
        <f t="shared" si="72"/>
        <v>0.625</v>
      </c>
      <c r="BK80" s="21">
        <v>1</v>
      </c>
      <c r="BL80" s="4">
        <v>0</v>
      </c>
      <c r="BM80" s="124">
        <v>0</v>
      </c>
      <c r="BN80" s="53">
        <v>0</v>
      </c>
      <c r="BO80" s="54">
        <v>0</v>
      </c>
      <c r="BP80" s="88">
        <f t="shared" si="73"/>
        <v>1</v>
      </c>
      <c r="BQ80" s="44">
        <f t="shared" si="74"/>
        <v>31</v>
      </c>
    </row>
    <row r="81" spans="1:69" ht="51" x14ac:dyDescent="0.2">
      <c r="A81" s="1">
        <v>78</v>
      </c>
      <c r="B81" s="2" t="s">
        <v>651</v>
      </c>
      <c r="C81" s="3" t="s">
        <v>652</v>
      </c>
      <c r="D81" s="4">
        <v>3239862.67</v>
      </c>
      <c r="E81" s="4">
        <v>3239862.47</v>
      </c>
      <c r="F81" s="118">
        <f t="shared" si="53"/>
        <v>0.99999993826898848</v>
      </c>
      <c r="G81" s="21">
        <v>3</v>
      </c>
      <c r="H81" s="4">
        <v>4739862.67</v>
      </c>
      <c r="I81" s="4">
        <v>4568900.12</v>
      </c>
      <c r="J81" s="114">
        <f t="shared" si="54"/>
        <v>0.96393090646231738</v>
      </c>
      <c r="K81" s="21">
        <v>3</v>
      </c>
      <c r="L81" s="120">
        <f t="shared" si="55"/>
        <v>6</v>
      </c>
      <c r="M81" s="4">
        <v>0</v>
      </c>
      <c r="N81" s="4">
        <v>19</v>
      </c>
      <c r="O81" s="116">
        <f t="shared" si="56"/>
        <v>0</v>
      </c>
      <c r="P81" s="21">
        <v>3</v>
      </c>
      <c r="Q81" s="4">
        <v>5</v>
      </c>
      <c r="R81" s="4">
        <v>19</v>
      </c>
      <c r="S81" s="116">
        <f t="shared" si="57"/>
        <v>0.26315789473684209</v>
      </c>
      <c r="T81" s="21">
        <v>2</v>
      </c>
      <c r="U81" s="4">
        <v>39</v>
      </c>
      <c r="V81" s="4">
        <f t="shared" si="58"/>
        <v>19</v>
      </c>
      <c r="W81" s="117">
        <f t="shared" si="59"/>
        <v>2.0526315789473686</v>
      </c>
      <c r="X81" s="21">
        <v>2</v>
      </c>
      <c r="Y81" s="4">
        <v>1153386.3500000001</v>
      </c>
      <c r="Z81" s="4">
        <v>945136.7</v>
      </c>
      <c r="AA81" s="116">
        <f t="shared" si="60"/>
        <v>0.18055498055790251</v>
      </c>
      <c r="AB81" s="21">
        <v>3</v>
      </c>
      <c r="AC81" s="115">
        <f t="shared" si="61"/>
        <v>10</v>
      </c>
      <c r="AD81" s="4">
        <v>0</v>
      </c>
      <c r="AE81" s="4">
        <v>0</v>
      </c>
      <c r="AF81" s="116">
        <v>0</v>
      </c>
      <c r="AG81" s="21">
        <v>3</v>
      </c>
      <c r="AH81" s="4">
        <v>0</v>
      </c>
      <c r="AI81" s="4">
        <v>945136.7</v>
      </c>
      <c r="AJ81" s="116">
        <f t="shared" si="63"/>
        <v>0</v>
      </c>
      <c r="AK81" s="21">
        <v>0</v>
      </c>
      <c r="AL81" s="73">
        <f t="shared" si="64"/>
        <v>3</v>
      </c>
      <c r="AM81" s="4">
        <v>0</v>
      </c>
      <c r="AN81" s="4">
        <v>676277.8</v>
      </c>
      <c r="AO81" s="23">
        <f t="shared" si="65"/>
        <v>0</v>
      </c>
      <c r="AP81" s="21">
        <v>0</v>
      </c>
      <c r="AQ81" s="4">
        <v>0</v>
      </c>
      <c r="AR81" s="4">
        <v>72748.800000000003</v>
      </c>
      <c r="AS81" s="23">
        <f t="shared" si="75"/>
        <v>0</v>
      </c>
      <c r="AT81" s="21">
        <v>0</v>
      </c>
      <c r="AU81" s="74">
        <f t="shared" si="66"/>
        <v>0</v>
      </c>
      <c r="AV81" s="4">
        <v>1811765.31</v>
      </c>
      <c r="AW81" s="4">
        <v>1912281.04</v>
      </c>
      <c r="AX81" s="23">
        <f t="shared" si="67"/>
        <v>0.9474367376460523</v>
      </c>
      <c r="AY81" s="21">
        <v>3</v>
      </c>
      <c r="AZ81" s="4">
        <f t="shared" si="68"/>
        <v>1811765.31</v>
      </c>
      <c r="BA81" s="4">
        <v>749243.51</v>
      </c>
      <c r="BB81" s="23">
        <f t="shared" si="69"/>
        <v>0.41354335788667901</v>
      </c>
      <c r="BC81" s="21">
        <v>1</v>
      </c>
      <c r="BD81" s="73">
        <f t="shared" si="70"/>
        <v>4</v>
      </c>
      <c r="BE81" s="4">
        <v>0</v>
      </c>
      <c r="BF81" s="21">
        <v>3</v>
      </c>
      <c r="BG81" s="71">
        <f t="shared" si="71"/>
        <v>3</v>
      </c>
      <c r="BH81" s="4">
        <v>19</v>
      </c>
      <c r="BI81" s="4">
        <v>19</v>
      </c>
      <c r="BJ81" s="23">
        <f t="shared" si="72"/>
        <v>1</v>
      </c>
      <c r="BK81" s="21">
        <v>3</v>
      </c>
      <c r="BL81" s="4">
        <v>13</v>
      </c>
      <c r="BM81" s="124">
        <v>15</v>
      </c>
      <c r="BN81" s="53">
        <f>BL81/BM81</f>
        <v>0.8666666666666667</v>
      </c>
      <c r="BO81" s="54">
        <v>2</v>
      </c>
      <c r="BP81" s="85">
        <f t="shared" si="73"/>
        <v>5</v>
      </c>
      <c r="BQ81" s="44">
        <f t="shared" si="74"/>
        <v>31</v>
      </c>
    </row>
    <row r="82" spans="1:69" ht="63.75" x14ac:dyDescent="0.2">
      <c r="A82" s="1">
        <v>79</v>
      </c>
      <c r="B82" s="2" t="s">
        <v>655</v>
      </c>
      <c r="C82" s="3" t="s">
        <v>656</v>
      </c>
      <c r="D82" s="4">
        <v>10554263.59</v>
      </c>
      <c r="E82" s="4">
        <v>10062314.77</v>
      </c>
      <c r="F82" s="118">
        <f t="shared" si="53"/>
        <v>0.9533886172346393</v>
      </c>
      <c r="G82" s="21">
        <v>3</v>
      </c>
      <c r="H82" s="4">
        <v>10727456.050000001</v>
      </c>
      <c r="I82" s="4">
        <v>7686667.5899999999</v>
      </c>
      <c r="J82" s="114">
        <f t="shared" si="54"/>
        <v>0.71654151312043823</v>
      </c>
      <c r="K82" s="21">
        <v>2</v>
      </c>
      <c r="L82" s="115">
        <f t="shared" si="55"/>
        <v>5</v>
      </c>
      <c r="M82" s="4">
        <v>0</v>
      </c>
      <c r="N82" s="4">
        <v>12</v>
      </c>
      <c r="O82" s="116">
        <f t="shared" si="56"/>
        <v>0</v>
      </c>
      <c r="P82" s="21">
        <v>3</v>
      </c>
      <c r="Q82" s="4">
        <v>5</v>
      </c>
      <c r="R82" s="4">
        <v>12</v>
      </c>
      <c r="S82" s="116">
        <f t="shared" si="57"/>
        <v>0.41666666666666669</v>
      </c>
      <c r="T82" s="21">
        <v>2</v>
      </c>
      <c r="U82" s="4">
        <v>26</v>
      </c>
      <c r="V82" s="4">
        <f t="shared" si="58"/>
        <v>12</v>
      </c>
      <c r="W82" s="117">
        <f t="shared" si="59"/>
        <v>2.1666666666666665</v>
      </c>
      <c r="X82" s="21">
        <v>2</v>
      </c>
      <c r="Y82" s="4">
        <v>2818951.49</v>
      </c>
      <c r="Z82" s="4">
        <v>2398291.5499999998</v>
      </c>
      <c r="AA82" s="116">
        <f t="shared" si="60"/>
        <v>0.14922567539464837</v>
      </c>
      <c r="AB82" s="21">
        <v>3</v>
      </c>
      <c r="AC82" s="115">
        <f t="shared" si="61"/>
        <v>10</v>
      </c>
      <c r="AD82" s="4">
        <v>3</v>
      </c>
      <c r="AE82" s="4">
        <v>0</v>
      </c>
      <c r="AF82" s="116">
        <f t="shared" ref="AF82:AF87" si="76">AE82/AD82</f>
        <v>0</v>
      </c>
      <c r="AG82" s="21">
        <v>3</v>
      </c>
      <c r="AH82" s="4">
        <v>2398291.5499999998</v>
      </c>
      <c r="AI82" s="4">
        <v>2398291.5499999998</v>
      </c>
      <c r="AJ82" s="116">
        <f t="shared" si="63"/>
        <v>1</v>
      </c>
      <c r="AK82" s="21">
        <v>3</v>
      </c>
      <c r="AL82" s="71">
        <f t="shared" si="64"/>
        <v>6</v>
      </c>
      <c r="AM82" s="4">
        <v>0</v>
      </c>
      <c r="AN82" s="4">
        <v>697240.30999999994</v>
      </c>
      <c r="AO82" s="23">
        <f t="shared" si="65"/>
        <v>0</v>
      </c>
      <c r="AP82" s="21">
        <v>0</v>
      </c>
      <c r="AQ82" s="4">
        <v>0</v>
      </c>
      <c r="AR82" s="4">
        <v>498210.30000000005</v>
      </c>
      <c r="AS82" s="23">
        <f t="shared" si="75"/>
        <v>0</v>
      </c>
      <c r="AT82" s="21">
        <v>0</v>
      </c>
      <c r="AU82" s="74">
        <f t="shared" si="66"/>
        <v>0</v>
      </c>
      <c r="AV82" s="4">
        <v>1283164.19</v>
      </c>
      <c r="AW82" s="4">
        <v>1779334.77</v>
      </c>
      <c r="AX82" s="23">
        <f t="shared" si="67"/>
        <v>0.72114826936136356</v>
      </c>
      <c r="AY82" s="21">
        <v>2</v>
      </c>
      <c r="AZ82" s="4">
        <f t="shared" si="68"/>
        <v>1283164.19</v>
      </c>
      <c r="BA82" s="4">
        <v>50624</v>
      </c>
      <c r="BB82" s="23">
        <f t="shared" si="69"/>
        <v>3.9452472563156551E-2</v>
      </c>
      <c r="BC82" s="21">
        <v>0</v>
      </c>
      <c r="BD82" s="74">
        <f t="shared" si="70"/>
        <v>2</v>
      </c>
      <c r="BE82" s="4">
        <v>0</v>
      </c>
      <c r="BF82" s="21">
        <v>3</v>
      </c>
      <c r="BG82" s="71">
        <f t="shared" si="71"/>
        <v>3</v>
      </c>
      <c r="BH82" s="4">
        <v>12</v>
      </c>
      <c r="BI82" s="4">
        <v>12</v>
      </c>
      <c r="BJ82" s="23">
        <f t="shared" si="72"/>
        <v>1</v>
      </c>
      <c r="BK82" s="21">
        <v>3</v>
      </c>
      <c r="BL82" s="4">
        <v>13</v>
      </c>
      <c r="BM82" s="124">
        <v>15</v>
      </c>
      <c r="BN82" s="53">
        <f>BL82/BM82</f>
        <v>0.8666666666666667</v>
      </c>
      <c r="BO82" s="54">
        <v>2</v>
      </c>
      <c r="BP82" s="85">
        <f t="shared" si="73"/>
        <v>5</v>
      </c>
      <c r="BQ82" s="44">
        <f t="shared" si="74"/>
        <v>31</v>
      </c>
    </row>
    <row r="83" spans="1:69" ht="51" x14ac:dyDescent="0.2">
      <c r="A83" s="1">
        <v>80</v>
      </c>
      <c r="B83" s="2" t="s">
        <v>665</v>
      </c>
      <c r="C83" s="3" t="s">
        <v>666</v>
      </c>
      <c r="D83" s="4">
        <v>7097906.6399999997</v>
      </c>
      <c r="E83" s="4">
        <v>7029997.8899999997</v>
      </c>
      <c r="F83" s="118">
        <f t="shared" si="53"/>
        <v>0.99043256646723099</v>
      </c>
      <c r="G83" s="21">
        <v>3</v>
      </c>
      <c r="H83" s="4">
        <v>8247654.6699999999</v>
      </c>
      <c r="I83" s="4">
        <v>8287245.7599999998</v>
      </c>
      <c r="J83" s="114">
        <f t="shared" si="54"/>
        <v>1.0048002846365536</v>
      </c>
      <c r="K83" s="21">
        <v>3</v>
      </c>
      <c r="L83" s="120">
        <f t="shared" si="55"/>
        <v>6</v>
      </c>
      <c r="M83" s="4">
        <v>2</v>
      </c>
      <c r="N83" s="4">
        <v>29</v>
      </c>
      <c r="O83" s="116">
        <f t="shared" si="56"/>
        <v>6.8965517241379309E-2</v>
      </c>
      <c r="P83" s="21">
        <v>2</v>
      </c>
      <c r="Q83" s="4">
        <v>6</v>
      </c>
      <c r="R83" s="4">
        <v>29</v>
      </c>
      <c r="S83" s="116">
        <f t="shared" si="57"/>
        <v>0.20689655172413793</v>
      </c>
      <c r="T83" s="21">
        <v>2</v>
      </c>
      <c r="U83" s="4">
        <v>93</v>
      </c>
      <c r="V83" s="4">
        <f t="shared" si="58"/>
        <v>27</v>
      </c>
      <c r="W83" s="117">
        <f t="shared" si="59"/>
        <v>3.4444444444444446</v>
      </c>
      <c r="X83" s="21">
        <v>3</v>
      </c>
      <c r="Y83" s="4">
        <v>3265394.66</v>
      </c>
      <c r="Z83" s="4">
        <v>2659065.2000000002</v>
      </c>
      <c r="AA83" s="116">
        <f t="shared" si="60"/>
        <v>0.18568336239026004</v>
      </c>
      <c r="AB83" s="21">
        <v>3</v>
      </c>
      <c r="AC83" s="115">
        <f t="shared" si="61"/>
        <v>10</v>
      </c>
      <c r="AD83" s="4">
        <v>5</v>
      </c>
      <c r="AE83" s="4">
        <v>1</v>
      </c>
      <c r="AF83" s="116">
        <f t="shared" si="76"/>
        <v>0.2</v>
      </c>
      <c r="AG83" s="21">
        <v>0</v>
      </c>
      <c r="AH83" s="4">
        <v>2430915.6</v>
      </c>
      <c r="AI83" s="4">
        <v>2659065.2000000002</v>
      </c>
      <c r="AJ83" s="116">
        <f t="shared" si="63"/>
        <v>0.9141993208741177</v>
      </c>
      <c r="AK83" s="21">
        <v>3</v>
      </c>
      <c r="AL83" s="73">
        <f t="shared" si="64"/>
        <v>3</v>
      </c>
      <c r="AM83" s="4">
        <v>0</v>
      </c>
      <c r="AN83" s="4">
        <v>1765176.97</v>
      </c>
      <c r="AO83" s="23">
        <f t="shared" si="65"/>
        <v>0</v>
      </c>
      <c r="AP83" s="21">
        <v>0</v>
      </c>
      <c r="AQ83" s="4">
        <v>0</v>
      </c>
      <c r="AR83" s="4">
        <v>586824.12</v>
      </c>
      <c r="AS83" s="23">
        <f t="shared" si="75"/>
        <v>0</v>
      </c>
      <c r="AT83" s="21">
        <v>0</v>
      </c>
      <c r="AU83" s="74">
        <f t="shared" si="66"/>
        <v>0</v>
      </c>
      <c r="AV83" s="4">
        <v>3982370.01</v>
      </c>
      <c r="AW83" s="4">
        <v>3982370.01</v>
      </c>
      <c r="AX83" s="23">
        <f t="shared" si="67"/>
        <v>1</v>
      </c>
      <c r="AY83" s="21">
        <v>3</v>
      </c>
      <c r="AZ83" s="4">
        <f t="shared" si="68"/>
        <v>3982370.01</v>
      </c>
      <c r="BA83" s="4">
        <v>921339.68999999971</v>
      </c>
      <c r="BB83" s="23">
        <f t="shared" si="69"/>
        <v>0.23135461739779417</v>
      </c>
      <c r="BC83" s="21">
        <v>0</v>
      </c>
      <c r="BD83" s="73">
        <f t="shared" si="70"/>
        <v>3</v>
      </c>
      <c r="BE83" s="4">
        <v>0</v>
      </c>
      <c r="BF83" s="21">
        <v>3</v>
      </c>
      <c r="BG83" s="71">
        <f t="shared" si="71"/>
        <v>3</v>
      </c>
      <c r="BH83" s="4">
        <v>27</v>
      </c>
      <c r="BI83" s="4">
        <v>30</v>
      </c>
      <c r="BJ83" s="23">
        <f t="shared" si="72"/>
        <v>0.9</v>
      </c>
      <c r="BK83" s="21">
        <v>3</v>
      </c>
      <c r="BL83" s="4">
        <v>14</v>
      </c>
      <c r="BM83" s="124">
        <v>15</v>
      </c>
      <c r="BN83" s="53">
        <f>BL83/BM83</f>
        <v>0.93333333333333335</v>
      </c>
      <c r="BO83" s="54">
        <v>3</v>
      </c>
      <c r="BP83" s="89">
        <f t="shared" si="73"/>
        <v>6</v>
      </c>
      <c r="BQ83" s="44">
        <f t="shared" si="74"/>
        <v>31</v>
      </c>
    </row>
    <row r="84" spans="1:69" ht="63.75" x14ac:dyDescent="0.2">
      <c r="A84" s="1">
        <v>81</v>
      </c>
      <c r="B84" s="2" t="s">
        <v>667</v>
      </c>
      <c r="C84" s="3" t="s">
        <v>668</v>
      </c>
      <c r="D84" s="4">
        <v>11819509.43</v>
      </c>
      <c r="E84" s="4">
        <v>11704044.380000001</v>
      </c>
      <c r="F84" s="118">
        <f t="shared" si="53"/>
        <v>0.99023097780125047</v>
      </c>
      <c r="G84" s="21">
        <v>3</v>
      </c>
      <c r="H84" s="4">
        <v>11819509.43</v>
      </c>
      <c r="I84" s="4">
        <v>11678911.449999999</v>
      </c>
      <c r="J84" s="114">
        <f t="shared" si="54"/>
        <v>0.98810458413416569</v>
      </c>
      <c r="K84" s="21">
        <v>3</v>
      </c>
      <c r="L84" s="120">
        <f t="shared" si="55"/>
        <v>6</v>
      </c>
      <c r="M84" s="4">
        <v>2</v>
      </c>
      <c r="N84" s="4">
        <v>24</v>
      </c>
      <c r="O84" s="116">
        <f t="shared" si="56"/>
        <v>8.3333333333333329E-2</v>
      </c>
      <c r="P84" s="21">
        <v>2</v>
      </c>
      <c r="Q84" s="4">
        <v>9</v>
      </c>
      <c r="R84" s="4">
        <v>24</v>
      </c>
      <c r="S84" s="116">
        <f t="shared" si="57"/>
        <v>0.375</v>
      </c>
      <c r="T84" s="21">
        <v>2</v>
      </c>
      <c r="U84" s="4">
        <v>44</v>
      </c>
      <c r="V84" s="4">
        <f t="shared" si="58"/>
        <v>22</v>
      </c>
      <c r="W84" s="117">
        <f t="shared" si="59"/>
        <v>2</v>
      </c>
      <c r="X84" s="21">
        <v>1</v>
      </c>
      <c r="Y84" s="4">
        <v>8690838</v>
      </c>
      <c r="Z84" s="4">
        <v>8416916.6600000001</v>
      </c>
      <c r="AA84" s="116">
        <f t="shared" si="60"/>
        <v>3.1518403633803767E-2</v>
      </c>
      <c r="AB84" s="21">
        <v>2</v>
      </c>
      <c r="AC84" s="121">
        <f t="shared" si="61"/>
        <v>7</v>
      </c>
      <c r="AD84" s="4">
        <v>1</v>
      </c>
      <c r="AE84" s="4">
        <v>0</v>
      </c>
      <c r="AF84" s="116">
        <f t="shared" si="76"/>
        <v>0</v>
      </c>
      <c r="AG84" s="21">
        <v>3</v>
      </c>
      <c r="AH84" s="4">
        <v>8416916.660000002</v>
      </c>
      <c r="AI84" s="4">
        <v>8416916.660000002</v>
      </c>
      <c r="AJ84" s="116">
        <f t="shared" si="63"/>
        <v>1</v>
      </c>
      <c r="AK84" s="21">
        <v>3</v>
      </c>
      <c r="AL84" s="71">
        <f t="shared" si="64"/>
        <v>6</v>
      </c>
      <c r="AM84" s="4">
        <v>0</v>
      </c>
      <c r="AN84" s="4">
        <v>264047.09000000003</v>
      </c>
      <c r="AO84" s="23">
        <f t="shared" si="65"/>
        <v>0</v>
      </c>
      <c r="AP84" s="21">
        <v>0</v>
      </c>
      <c r="AQ84" s="4">
        <v>0</v>
      </c>
      <c r="AR84" s="4">
        <v>56148.87</v>
      </c>
      <c r="AS84" s="23">
        <f t="shared" si="75"/>
        <v>0</v>
      </c>
      <c r="AT84" s="21">
        <v>0</v>
      </c>
      <c r="AU84" s="74">
        <f t="shared" si="66"/>
        <v>0</v>
      </c>
      <c r="AV84" s="4">
        <v>1590111.61</v>
      </c>
      <c r="AW84" s="4">
        <v>1590111.61</v>
      </c>
      <c r="AX84" s="23">
        <f t="shared" si="67"/>
        <v>1</v>
      </c>
      <c r="AY84" s="21">
        <v>3</v>
      </c>
      <c r="AZ84" s="4">
        <f t="shared" si="68"/>
        <v>1590111.61</v>
      </c>
      <c r="BA84" s="4">
        <v>1216181.1000000001</v>
      </c>
      <c r="BB84" s="23">
        <f t="shared" si="69"/>
        <v>0.76484008565914441</v>
      </c>
      <c r="BC84" s="21">
        <v>3</v>
      </c>
      <c r="BD84" s="71">
        <f t="shared" si="70"/>
        <v>6</v>
      </c>
      <c r="BE84" s="4">
        <v>0</v>
      </c>
      <c r="BF84" s="21">
        <v>3</v>
      </c>
      <c r="BG84" s="71">
        <f t="shared" si="71"/>
        <v>3</v>
      </c>
      <c r="BH84" s="4">
        <v>23</v>
      </c>
      <c r="BI84" s="4">
        <v>25</v>
      </c>
      <c r="BJ84" s="23">
        <f t="shared" si="72"/>
        <v>0.92</v>
      </c>
      <c r="BK84" s="21">
        <v>3</v>
      </c>
      <c r="BL84" s="4">
        <v>0</v>
      </c>
      <c r="BM84" s="124">
        <v>0</v>
      </c>
      <c r="BN84" s="53">
        <v>0</v>
      </c>
      <c r="BO84" s="54">
        <v>0</v>
      </c>
      <c r="BP84" s="90">
        <f t="shared" si="73"/>
        <v>3</v>
      </c>
      <c r="BQ84" s="44">
        <f t="shared" si="74"/>
        <v>31</v>
      </c>
    </row>
    <row r="85" spans="1:69" ht="63.75" x14ac:dyDescent="0.2">
      <c r="A85" s="1">
        <v>82</v>
      </c>
      <c r="B85" s="2" t="s">
        <v>671</v>
      </c>
      <c r="C85" s="3" t="s">
        <v>672</v>
      </c>
      <c r="D85" s="4">
        <v>10457356.060000001</v>
      </c>
      <c r="E85" s="4">
        <v>10218555.76</v>
      </c>
      <c r="F85" s="118">
        <f t="shared" si="53"/>
        <v>0.97716437131624256</v>
      </c>
      <c r="G85" s="21">
        <v>3</v>
      </c>
      <c r="H85" s="4">
        <v>11659781.6</v>
      </c>
      <c r="I85" s="4">
        <v>11441365.689999999</v>
      </c>
      <c r="J85" s="114">
        <f t="shared" si="54"/>
        <v>0.98126758137562364</v>
      </c>
      <c r="K85" s="21">
        <v>3</v>
      </c>
      <c r="L85" s="120">
        <f t="shared" si="55"/>
        <v>6</v>
      </c>
      <c r="M85" s="4">
        <v>5</v>
      </c>
      <c r="N85" s="4">
        <v>64</v>
      </c>
      <c r="O85" s="116">
        <f t="shared" si="56"/>
        <v>7.8125E-2</v>
      </c>
      <c r="P85" s="21">
        <v>2</v>
      </c>
      <c r="Q85" s="4">
        <v>25</v>
      </c>
      <c r="R85" s="4">
        <v>64</v>
      </c>
      <c r="S85" s="116">
        <f t="shared" si="57"/>
        <v>0.390625</v>
      </c>
      <c r="T85" s="21">
        <v>2</v>
      </c>
      <c r="U85" s="4">
        <v>128</v>
      </c>
      <c r="V85" s="4">
        <f t="shared" si="58"/>
        <v>59</v>
      </c>
      <c r="W85" s="117">
        <f t="shared" si="59"/>
        <v>2.1694915254237288</v>
      </c>
      <c r="X85" s="21">
        <v>2</v>
      </c>
      <c r="Y85" s="4">
        <v>8173273.79</v>
      </c>
      <c r="Z85" s="4">
        <v>7065000.6100000003</v>
      </c>
      <c r="AA85" s="116">
        <f t="shared" si="60"/>
        <v>0.13559721703633271</v>
      </c>
      <c r="AB85" s="21">
        <v>3</v>
      </c>
      <c r="AC85" s="115">
        <f t="shared" si="61"/>
        <v>9</v>
      </c>
      <c r="AD85" s="4">
        <v>13</v>
      </c>
      <c r="AE85" s="4">
        <v>1</v>
      </c>
      <c r="AF85" s="116">
        <f t="shared" si="76"/>
        <v>7.6923076923076927E-2</v>
      </c>
      <c r="AG85" s="21">
        <v>3</v>
      </c>
      <c r="AH85" s="4">
        <v>7065000.6099999985</v>
      </c>
      <c r="AI85" s="4">
        <v>7065000.6099999985</v>
      </c>
      <c r="AJ85" s="116">
        <f t="shared" si="63"/>
        <v>1</v>
      </c>
      <c r="AK85" s="21">
        <v>3</v>
      </c>
      <c r="AL85" s="71">
        <f t="shared" si="64"/>
        <v>6</v>
      </c>
      <c r="AM85" s="4">
        <v>0</v>
      </c>
      <c r="AN85" s="4">
        <v>876705.26</v>
      </c>
      <c r="AO85" s="23">
        <f t="shared" si="65"/>
        <v>0</v>
      </c>
      <c r="AP85" s="21">
        <v>0</v>
      </c>
      <c r="AQ85" s="4">
        <v>0</v>
      </c>
      <c r="AR85" s="4">
        <v>181514.80000000002</v>
      </c>
      <c r="AS85" s="23">
        <f t="shared" si="75"/>
        <v>0</v>
      </c>
      <c r="AT85" s="21">
        <v>0</v>
      </c>
      <c r="AU85" s="74">
        <f t="shared" si="66"/>
        <v>0</v>
      </c>
      <c r="AV85" s="4">
        <v>1289430.18</v>
      </c>
      <c r="AW85" s="4">
        <v>1380856.37</v>
      </c>
      <c r="AX85" s="23">
        <f t="shared" si="67"/>
        <v>0.93379022468499007</v>
      </c>
      <c r="AY85" s="21">
        <v>3</v>
      </c>
      <c r="AZ85" s="4">
        <f t="shared" si="68"/>
        <v>1289430.18</v>
      </c>
      <c r="BA85" s="4">
        <v>17129</v>
      </c>
      <c r="BB85" s="23">
        <f t="shared" si="69"/>
        <v>1.3284162466245362E-2</v>
      </c>
      <c r="BC85" s="21">
        <v>0</v>
      </c>
      <c r="BD85" s="73">
        <f t="shared" si="70"/>
        <v>3</v>
      </c>
      <c r="BE85" s="4">
        <v>0</v>
      </c>
      <c r="BF85" s="21">
        <v>3</v>
      </c>
      <c r="BG85" s="71">
        <f t="shared" si="71"/>
        <v>3</v>
      </c>
      <c r="BH85" s="4">
        <v>66</v>
      </c>
      <c r="BI85" s="4">
        <v>70</v>
      </c>
      <c r="BJ85" s="23">
        <f t="shared" si="72"/>
        <v>0.94285714285714284</v>
      </c>
      <c r="BK85" s="21">
        <v>3</v>
      </c>
      <c r="BL85" s="4">
        <v>9</v>
      </c>
      <c r="BM85" s="124">
        <v>15</v>
      </c>
      <c r="BN85" s="53">
        <f>BL85/BM85</f>
        <v>0.6</v>
      </c>
      <c r="BO85" s="54">
        <v>1</v>
      </c>
      <c r="BP85" s="90">
        <f t="shared" si="73"/>
        <v>4</v>
      </c>
      <c r="BQ85" s="44">
        <f t="shared" si="74"/>
        <v>31</v>
      </c>
    </row>
    <row r="86" spans="1:69" ht="63.75" x14ac:dyDescent="0.2">
      <c r="A86" s="1">
        <v>83</v>
      </c>
      <c r="B86" s="2" t="s">
        <v>675</v>
      </c>
      <c r="C86" s="3" t="s">
        <v>676</v>
      </c>
      <c r="D86" s="4">
        <v>10839846.85</v>
      </c>
      <c r="E86" s="4">
        <v>10839846.85</v>
      </c>
      <c r="F86" s="118">
        <f t="shared" si="53"/>
        <v>1</v>
      </c>
      <c r="G86" s="21">
        <v>3</v>
      </c>
      <c r="H86" s="4">
        <v>15459846.85</v>
      </c>
      <c r="I86" s="4">
        <v>9288909.1899999995</v>
      </c>
      <c r="J86" s="114">
        <f t="shared" si="54"/>
        <v>0.60084095787792358</v>
      </c>
      <c r="K86" s="21">
        <v>1</v>
      </c>
      <c r="L86" s="121">
        <f t="shared" si="55"/>
        <v>4</v>
      </c>
      <c r="M86" s="4">
        <v>15</v>
      </c>
      <c r="N86" s="4">
        <v>107</v>
      </c>
      <c r="O86" s="116">
        <f t="shared" si="56"/>
        <v>0.14018691588785046</v>
      </c>
      <c r="P86" s="21">
        <v>1</v>
      </c>
      <c r="Q86" s="4">
        <v>32</v>
      </c>
      <c r="R86" s="4">
        <v>107</v>
      </c>
      <c r="S86" s="116">
        <f t="shared" si="57"/>
        <v>0.29906542056074764</v>
      </c>
      <c r="T86" s="21">
        <v>2</v>
      </c>
      <c r="U86" s="4">
        <v>246</v>
      </c>
      <c r="V86" s="4">
        <f t="shared" si="58"/>
        <v>92</v>
      </c>
      <c r="W86" s="117">
        <f t="shared" si="59"/>
        <v>2.6739130434782608</v>
      </c>
      <c r="X86" s="21">
        <v>2</v>
      </c>
      <c r="Y86" s="4">
        <v>6702402.3899999997</v>
      </c>
      <c r="Z86" s="4">
        <v>5729387.5599999996</v>
      </c>
      <c r="AA86" s="116">
        <f t="shared" si="60"/>
        <v>0.14517403960283562</v>
      </c>
      <c r="AB86" s="21">
        <v>3</v>
      </c>
      <c r="AC86" s="121">
        <f t="shared" si="61"/>
        <v>8</v>
      </c>
      <c r="AD86" s="4">
        <v>9</v>
      </c>
      <c r="AE86" s="4">
        <v>1</v>
      </c>
      <c r="AF86" s="116">
        <f t="shared" si="76"/>
        <v>0.1111111111111111</v>
      </c>
      <c r="AG86" s="21">
        <v>2</v>
      </c>
      <c r="AH86" s="4">
        <v>5568327.370000001</v>
      </c>
      <c r="AI86" s="4">
        <v>5729387.5600000015</v>
      </c>
      <c r="AJ86" s="116">
        <f t="shared" si="63"/>
        <v>0.97188875978220601</v>
      </c>
      <c r="AK86" s="21">
        <v>3</v>
      </c>
      <c r="AL86" s="72">
        <f t="shared" si="64"/>
        <v>5</v>
      </c>
      <c r="AM86" s="4">
        <v>0</v>
      </c>
      <c r="AN86" s="4">
        <v>80715.47</v>
      </c>
      <c r="AO86" s="23">
        <f t="shared" si="65"/>
        <v>0</v>
      </c>
      <c r="AP86" s="21">
        <v>0</v>
      </c>
      <c r="AQ86" s="4">
        <v>0</v>
      </c>
      <c r="AR86" s="4">
        <v>1034937.4099999999</v>
      </c>
      <c r="AS86" s="23">
        <f t="shared" si="75"/>
        <v>0</v>
      </c>
      <c r="AT86" s="21">
        <v>0</v>
      </c>
      <c r="AU86" s="74">
        <f t="shared" si="66"/>
        <v>0</v>
      </c>
      <c r="AV86" s="4">
        <v>1619057.56</v>
      </c>
      <c r="AW86" s="4">
        <v>1619057.56</v>
      </c>
      <c r="AX86" s="23">
        <f t="shared" si="67"/>
        <v>1</v>
      </c>
      <c r="AY86" s="21">
        <v>3</v>
      </c>
      <c r="AZ86" s="4">
        <f t="shared" si="68"/>
        <v>1619057.56</v>
      </c>
      <c r="BA86" s="4">
        <v>984148.53</v>
      </c>
      <c r="BB86" s="23">
        <f t="shared" si="69"/>
        <v>0.6078527127843435</v>
      </c>
      <c r="BC86" s="21">
        <v>2</v>
      </c>
      <c r="BD86" s="72">
        <f t="shared" si="70"/>
        <v>5</v>
      </c>
      <c r="BE86" s="4">
        <v>0</v>
      </c>
      <c r="BF86" s="21">
        <v>3</v>
      </c>
      <c r="BG86" s="71">
        <f t="shared" si="71"/>
        <v>3</v>
      </c>
      <c r="BH86" s="4">
        <v>103</v>
      </c>
      <c r="BI86" s="4">
        <v>113</v>
      </c>
      <c r="BJ86" s="23">
        <f t="shared" si="72"/>
        <v>0.91150442477876104</v>
      </c>
      <c r="BK86" s="21">
        <v>3</v>
      </c>
      <c r="BL86" s="4">
        <v>28</v>
      </c>
      <c r="BM86" s="124">
        <v>30</v>
      </c>
      <c r="BN86" s="53">
        <f>BL86/BM86</f>
        <v>0.93333333333333335</v>
      </c>
      <c r="BO86" s="54">
        <v>3</v>
      </c>
      <c r="BP86" s="89">
        <f t="shared" si="73"/>
        <v>6</v>
      </c>
      <c r="BQ86" s="44">
        <f t="shared" si="74"/>
        <v>31</v>
      </c>
    </row>
    <row r="87" spans="1:69" ht="63.75" x14ac:dyDescent="0.2">
      <c r="A87" s="1">
        <v>84</v>
      </c>
      <c r="B87" s="2" t="s">
        <v>679</v>
      </c>
      <c r="C87" s="3" t="s">
        <v>680</v>
      </c>
      <c r="D87" s="4">
        <v>7424046.5</v>
      </c>
      <c r="E87" s="4">
        <v>7414046.5</v>
      </c>
      <c r="F87" s="118">
        <f t="shared" si="53"/>
        <v>0.99865302567811232</v>
      </c>
      <c r="G87" s="21">
        <v>3</v>
      </c>
      <c r="H87" s="4">
        <v>8161255.5499999998</v>
      </c>
      <c r="I87" s="4">
        <v>6784800.04</v>
      </c>
      <c r="J87" s="114">
        <f t="shared" si="54"/>
        <v>0.83134267741438395</v>
      </c>
      <c r="K87" s="21">
        <v>2</v>
      </c>
      <c r="L87" s="115">
        <f t="shared" si="55"/>
        <v>5</v>
      </c>
      <c r="M87" s="4">
        <v>3</v>
      </c>
      <c r="N87" s="4">
        <v>35</v>
      </c>
      <c r="O87" s="116">
        <f t="shared" si="56"/>
        <v>8.5714285714285715E-2</v>
      </c>
      <c r="P87" s="21">
        <v>2</v>
      </c>
      <c r="Q87" s="4">
        <v>14</v>
      </c>
      <c r="R87" s="4">
        <v>35</v>
      </c>
      <c r="S87" s="116">
        <f t="shared" si="57"/>
        <v>0.4</v>
      </c>
      <c r="T87" s="21">
        <v>2</v>
      </c>
      <c r="U87" s="4">
        <v>63</v>
      </c>
      <c r="V87" s="4">
        <f t="shared" si="58"/>
        <v>32</v>
      </c>
      <c r="W87" s="117">
        <f t="shared" si="59"/>
        <v>1.96875</v>
      </c>
      <c r="X87" s="21">
        <v>1</v>
      </c>
      <c r="Y87" s="4">
        <v>3147705.03</v>
      </c>
      <c r="Z87" s="4">
        <v>2985884.36</v>
      </c>
      <c r="AA87" s="116">
        <f t="shared" si="60"/>
        <v>5.1409095978729599E-2</v>
      </c>
      <c r="AB87" s="21">
        <v>3</v>
      </c>
      <c r="AC87" s="121">
        <f t="shared" si="61"/>
        <v>8</v>
      </c>
      <c r="AD87" s="4">
        <v>16</v>
      </c>
      <c r="AE87" s="4">
        <v>0</v>
      </c>
      <c r="AF87" s="116">
        <f t="shared" si="76"/>
        <v>0</v>
      </c>
      <c r="AG87" s="21">
        <v>3</v>
      </c>
      <c r="AH87" s="4">
        <v>2721384.3600000003</v>
      </c>
      <c r="AI87" s="4">
        <v>2985884.3600000003</v>
      </c>
      <c r="AJ87" s="116">
        <f t="shared" si="63"/>
        <v>0.91141652920543781</v>
      </c>
      <c r="AK87" s="21">
        <v>3</v>
      </c>
      <c r="AL87" s="71">
        <f t="shared" si="64"/>
        <v>6</v>
      </c>
      <c r="AM87" s="4">
        <v>0</v>
      </c>
      <c r="AN87" s="4">
        <v>1918375.9700000004</v>
      </c>
      <c r="AO87" s="23">
        <f t="shared" si="65"/>
        <v>0</v>
      </c>
      <c r="AP87" s="21">
        <v>0</v>
      </c>
      <c r="AQ87" s="4">
        <v>0</v>
      </c>
      <c r="AR87" s="4">
        <v>591380.25</v>
      </c>
      <c r="AS87" s="23">
        <f t="shared" si="75"/>
        <v>0</v>
      </c>
      <c r="AT87" s="21">
        <v>0</v>
      </c>
      <c r="AU87" s="74">
        <f t="shared" si="66"/>
        <v>0</v>
      </c>
      <c r="AV87" s="4">
        <v>2281629.7999999998</v>
      </c>
      <c r="AW87" s="4">
        <v>2512936.98</v>
      </c>
      <c r="AX87" s="23">
        <f t="shared" si="67"/>
        <v>0.90795344975185166</v>
      </c>
      <c r="AY87" s="21">
        <v>3</v>
      </c>
      <c r="AZ87" s="4">
        <f t="shared" si="68"/>
        <v>2281629.7999999998</v>
      </c>
      <c r="BA87" s="4">
        <v>53300</v>
      </c>
      <c r="BB87" s="23">
        <f t="shared" si="69"/>
        <v>2.3360494327344428E-2</v>
      </c>
      <c r="BC87" s="21">
        <v>0</v>
      </c>
      <c r="BD87" s="73">
        <f t="shared" si="70"/>
        <v>3</v>
      </c>
      <c r="BE87" s="4">
        <v>0</v>
      </c>
      <c r="BF87" s="21">
        <v>3</v>
      </c>
      <c r="BG87" s="71">
        <f t="shared" si="71"/>
        <v>3</v>
      </c>
      <c r="BH87" s="4">
        <v>35</v>
      </c>
      <c r="BI87" s="4">
        <v>35</v>
      </c>
      <c r="BJ87" s="23">
        <f t="shared" si="72"/>
        <v>1</v>
      </c>
      <c r="BK87" s="21">
        <v>3</v>
      </c>
      <c r="BL87" s="4">
        <v>14</v>
      </c>
      <c r="BM87" s="124">
        <v>15</v>
      </c>
      <c r="BN87" s="53">
        <f>BL87/BM87</f>
        <v>0.93333333333333335</v>
      </c>
      <c r="BO87" s="54">
        <v>3</v>
      </c>
      <c r="BP87" s="89">
        <f t="shared" si="73"/>
        <v>6</v>
      </c>
      <c r="BQ87" s="44">
        <f t="shared" si="74"/>
        <v>31</v>
      </c>
    </row>
    <row r="88" spans="1:69" ht="114.75" x14ac:dyDescent="0.2">
      <c r="A88" s="1">
        <v>85</v>
      </c>
      <c r="B88" s="2" t="s">
        <v>855</v>
      </c>
      <c r="C88" s="3" t="s">
        <v>856</v>
      </c>
      <c r="D88" s="4">
        <v>7029963.9400000004</v>
      </c>
      <c r="E88" s="4">
        <v>7029963.9400000004</v>
      </c>
      <c r="F88" s="118">
        <f t="shared" si="53"/>
        <v>1</v>
      </c>
      <c r="G88" s="21">
        <v>3</v>
      </c>
      <c r="H88" s="4">
        <v>7124940.9400000004</v>
      </c>
      <c r="I88" s="4">
        <v>6897518.6399999997</v>
      </c>
      <c r="J88" s="114">
        <f t="shared" si="54"/>
        <v>0.96808081611971919</v>
      </c>
      <c r="K88" s="21">
        <v>3</v>
      </c>
      <c r="L88" s="120">
        <f t="shared" si="55"/>
        <v>6</v>
      </c>
      <c r="M88" s="4">
        <v>0</v>
      </c>
      <c r="N88" s="4">
        <v>12</v>
      </c>
      <c r="O88" s="116">
        <f t="shared" si="56"/>
        <v>0</v>
      </c>
      <c r="P88" s="21">
        <v>3</v>
      </c>
      <c r="Q88" s="4">
        <v>3</v>
      </c>
      <c r="R88" s="4">
        <v>12</v>
      </c>
      <c r="S88" s="116">
        <f t="shared" si="57"/>
        <v>0.25</v>
      </c>
      <c r="T88" s="21">
        <v>2</v>
      </c>
      <c r="U88" s="4">
        <v>34</v>
      </c>
      <c r="V88" s="4">
        <f t="shared" si="58"/>
        <v>12</v>
      </c>
      <c r="W88" s="117">
        <f t="shared" si="59"/>
        <v>2.8333333333333335</v>
      </c>
      <c r="X88" s="21">
        <v>2</v>
      </c>
      <c r="Y88" s="4">
        <v>3838307.98</v>
      </c>
      <c r="Z88" s="4">
        <v>3621899.19</v>
      </c>
      <c r="AA88" s="116">
        <f t="shared" si="60"/>
        <v>5.6381299032705563E-2</v>
      </c>
      <c r="AB88" s="21">
        <v>3</v>
      </c>
      <c r="AC88" s="115">
        <f t="shared" si="61"/>
        <v>10</v>
      </c>
      <c r="AD88" s="4">
        <v>0</v>
      </c>
      <c r="AE88" s="4">
        <v>0</v>
      </c>
      <c r="AF88" s="116">
        <v>0</v>
      </c>
      <c r="AG88" s="21">
        <v>3</v>
      </c>
      <c r="AH88" s="4">
        <v>3621899.19</v>
      </c>
      <c r="AI88" s="4">
        <v>3621899.19</v>
      </c>
      <c r="AJ88" s="116">
        <f t="shared" si="63"/>
        <v>1</v>
      </c>
      <c r="AK88" s="21">
        <v>3</v>
      </c>
      <c r="AL88" s="71">
        <f t="shared" si="64"/>
        <v>6</v>
      </c>
      <c r="AM88" s="4">
        <v>0</v>
      </c>
      <c r="AN88" s="4">
        <v>360612.46999999991</v>
      </c>
      <c r="AO88" s="23">
        <f t="shared" si="65"/>
        <v>0</v>
      </c>
      <c r="AP88" s="21">
        <v>0</v>
      </c>
      <c r="AQ88" s="4">
        <v>0</v>
      </c>
      <c r="AR88" s="4">
        <v>374994.32</v>
      </c>
      <c r="AS88" s="23">
        <f t="shared" si="75"/>
        <v>0</v>
      </c>
      <c r="AT88" s="21">
        <v>0</v>
      </c>
      <c r="AU88" s="74">
        <f t="shared" si="66"/>
        <v>0</v>
      </c>
      <c r="AV88" s="4">
        <v>6075292.4500000002</v>
      </c>
      <c r="AW88" s="4">
        <v>6155553.8499999996</v>
      </c>
      <c r="AX88" s="23">
        <f t="shared" si="67"/>
        <v>0.98696114079157971</v>
      </c>
      <c r="AY88" s="21">
        <v>3</v>
      </c>
      <c r="AZ88" s="4">
        <f t="shared" si="68"/>
        <v>6075292.4500000002</v>
      </c>
      <c r="BA88" s="4">
        <v>470015.64</v>
      </c>
      <c r="BB88" s="23">
        <f t="shared" si="69"/>
        <v>7.7365105279828955E-2</v>
      </c>
      <c r="BC88" s="21">
        <v>0</v>
      </c>
      <c r="BD88" s="73">
        <f t="shared" si="70"/>
        <v>3</v>
      </c>
      <c r="BE88" s="4">
        <v>0</v>
      </c>
      <c r="BF88" s="21">
        <v>3</v>
      </c>
      <c r="BG88" s="71">
        <f t="shared" si="71"/>
        <v>3</v>
      </c>
      <c r="BH88" s="4">
        <v>11</v>
      </c>
      <c r="BI88" s="4">
        <v>12</v>
      </c>
      <c r="BJ88" s="23">
        <f t="shared" si="72"/>
        <v>0.91666666666666663</v>
      </c>
      <c r="BK88" s="21">
        <v>3</v>
      </c>
      <c r="BL88" s="4">
        <v>0</v>
      </c>
      <c r="BM88" s="124">
        <v>0</v>
      </c>
      <c r="BN88" s="53">
        <v>0</v>
      </c>
      <c r="BO88" s="54">
        <v>0</v>
      </c>
      <c r="BP88" s="90">
        <f t="shared" si="73"/>
        <v>3</v>
      </c>
      <c r="BQ88" s="44">
        <f t="shared" si="74"/>
        <v>31</v>
      </c>
    </row>
    <row r="89" spans="1:69" ht="114.75" x14ac:dyDescent="0.2">
      <c r="A89" s="1">
        <v>86</v>
      </c>
      <c r="B89" s="2" t="s">
        <v>861</v>
      </c>
      <c r="C89" s="3" t="s">
        <v>862</v>
      </c>
      <c r="D89" s="4">
        <v>6755387.5499999998</v>
      </c>
      <c r="E89" s="4">
        <v>6755387.5499999998</v>
      </c>
      <c r="F89" s="118">
        <f t="shared" si="53"/>
        <v>1</v>
      </c>
      <c r="G89" s="21">
        <v>3</v>
      </c>
      <c r="H89" s="4">
        <v>6755387.5499999998</v>
      </c>
      <c r="I89" s="4">
        <v>5192196.09</v>
      </c>
      <c r="J89" s="114">
        <f t="shared" si="54"/>
        <v>0.76860077257891735</v>
      </c>
      <c r="K89" s="21">
        <v>2</v>
      </c>
      <c r="L89" s="115">
        <f t="shared" si="55"/>
        <v>5</v>
      </c>
      <c r="M89" s="4">
        <v>1</v>
      </c>
      <c r="N89" s="4">
        <v>9</v>
      </c>
      <c r="O89" s="116">
        <f t="shared" si="56"/>
        <v>0.1111111111111111</v>
      </c>
      <c r="P89" s="21">
        <v>1</v>
      </c>
      <c r="Q89" s="4">
        <v>2</v>
      </c>
      <c r="R89" s="4">
        <v>9</v>
      </c>
      <c r="S89" s="116">
        <f t="shared" si="57"/>
        <v>0.22222222222222221</v>
      </c>
      <c r="T89" s="21">
        <v>2</v>
      </c>
      <c r="U89" s="4">
        <v>32</v>
      </c>
      <c r="V89" s="4">
        <f t="shared" si="58"/>
        <v>8</v>
      </c>
      <c r="W89" s="117">
        <f t="shared" si="59"/>
        <v>4</v>
      </c>
      <c r="X89" s="21">
        <v>3</v>
      </c>
      <c r="Y89" s="4">
        <v>483854.86</v>
      </c>
      <c r="Z89" s="4">
        <v>394799.6</v>
      </c>
      <c r="AA89" s="116">
        <f t="shared" si="60"/>
        <v>0.18405366435711737</v>
      </c>
      <c r="AB89" s="21">
        <v>3</v>
      </c>
      <c r="AC89" s="115">
        <f t="shared" si="61"/>
        <v>9</v>
      </c>
      <c r="AD89" s="4">
        <v>0</v>
      </c>
      <c r="AE89" s="4">
        <v>0</v>
      </c>
      <c r="AF89" s="116">
        <v>0</v>
      </c>
      <c r="AG89" s="21">
        <v>3</v>
      </c>
      <c r="AH89" s="4">
        <v>394799.6</v>
      </c>
      <c r="AI89" s="4">
        <v>394799.6</v>
      </c>
      <c r="AJ89" s="116">
        <f t="shared" si="63"/>
        <v>1</v>
      </c>
      <c r="AK89" s="21">
        <v>3</v>
      </c>
      <c r="AL89" s="71">
        <f t="shared" si="64"/>
        <v>6</v>
      </c>
      <c r="AM89" s="4">
        <v>0</v>
      </c>
      <c r="AN89" s="4">
        <v>596364.19000000006</v>
      </c>
      <c r="AO89" s="23">
        <f t="shared" si="65"/>
        <v>0</v>
      </c>
      <c r="AP89" s="21">
        <v>0</v>
      </c>
      <c r="AQ89" s="4">
        <v>0</v>
      </c>
      <c r="AR89" s="4">
        <v>432446.56</v>
      </c>
      <c r="AS89" s="23">
        <f t="shared" si="75"/>
        <v>0</v>
      </c>
      <c r="AT89" s="21">
        <v>0</v>
      </c>
      <c r="AU89" s="74">
        <f t="shared" si="66"/>
        <v>0</v>
      </c>
      <c r="AV89" s="4">
        <v>4797396.49</v>
      </c>
      <c r="AW89" s="4">
        <v>5190959.75</v>
      </c>
      <c r="AX89" s="23">
        <f t="shared" si="67"/>
        <v>0.92418294902016918</v>
      </c>
      <c r="AY89" s="21">
        <v>3</v>
      </c>
      <c r="AZ89" s="4">
        <f t="shared" si="68"/>
        <v>4797396.49</v>
      </c>
      <c r="BA89" s="4">
        <v>2422971.77</v>
      </c>
      <c r="BB89" s="23">
        <f t="shared" si="69"/>
        <v>0.50505972876133898</v>
      </c>
      <c r="BC89" s="21">
        <v>2</v>
      </c>
      <c r="BD89" s="72">
        <f t="shared" si="70"/>
        <v>5</v>
      </c>
      <c r="BE89" s="4">
        <v>0</v>
      </c>
      <c r="BF89" s="21">
        <v>3</v>
      </c>
      <c r="BG89" s="71">
        <f t="shared" si="71"/>
        <v>3</v>
      </c>
      <c r="BH89" s="4">
        <v>9</v>
      </c>
      <c r="BI89" s="4">
        <v>9</v>
      </c>
      <c r="BJ89" s="23">
        <f t="shared" si="72"/>
        <v>1</v>
      </c>
      <c r="BK89" s="21">
        <v>3</v>
      </c>
      <c r="BL89" s="4">
        <v>0</v>
      </c>
      <c r="BM89" s="124">
        <v>0</v>
      </c>
      <c r="BN89" s="53">
        <v>0</v>
      </c>
      <c r="BO89" s="54">
        <v>0</v>
      </c>
      <c r="BP89" s="90">
        <f t="shared" si="73"/>
        <v>3</v>
      </c>
      <c r="BQ89" s="44">
        <f t="shared" si="74"/>
        <v>31</v>
      </c>
    </row>
    <row r="90" spans="1:69" ht="89.25" x14ac:dyDescent="0.2">
      <c r="A90" s="1">
        <v>87</v>
      </c>
      <c r="B90" s="2" t="s">
        <v>939</v>
      </c>
      <c r="C90" s="3" t="s">
        <v>940</v>
      </c>
      <c r="D90" s="4">
        <v>20496157.710000001</v>
      </c>
      <c r="E90" s="4">
        <v>20496157.710000001</v>
      </c>
      <c r="F90" s="118">
        <f t="shared" ref="F90:F121" si="77">E90/D90</f>
        <v>1</v>
      </c>
      <c r="G90" s="21">
        <v>3</v>
      </c>
      <c r="H90" s="4">
        <v>23347383.469999999</v>
      </c>
      <c r="I90" s="4">
        <v>21453051.890000001</v>
      </c>
      <c r="J90" s="114">
        <f t="shared" ref="J90:J121" si="78">I90/H90</f>
        <v>0.91886321726654718</v>
      </c>
      <c r="K90" s="21">
        <v>3</v>
      </c>
      <c r="L90" s="120">
        <f t="shared" ref="L90:L121" si="79">G90+K90</f>
        <v>6</v>
      </c>
      <c r="M90" s="4">
        <v>1</v>
      </c>
      <c r="N90" s="4">
        <v>32</v>
      </c>
      <c r="O90" s="116">
        <f t="shared" ref="O90:O121" si="80">M90/N90</f>
        <v>3.125E-2</v>
      </c>
      <c r="P90" s="21">
        <v>3</v>
      </c>
      <c r="Q90" s="4">
        <v>7</v>
      </c>
      <c r="R90" s="4">
        <v>32</v>
      </c>
      <c r="S90" s="116">
        <f t="shared" ref="S90:S121" si="81">Q90/R90</f>
        <v>0.21875</v>
      </c>
      <c r="T90" s="21">
        <v>2</v>
      </c>
      <c r="U90" s="4">
        <v>89</v>
      </c>
      <c r="V90" s="4">
        <f t="shared" ref="V90:V121" si="82">N90-M90</f>
        <v>31</v>
      </c>
      <c r="W90" s="117">
        <f t="shared" ref="W90:W121" si="83">U90/V90</f>
        <v>2.870967741935484</v>
      </c>
      <c r="X90" s="21">
        <v>2</v>
      </c>
      <c r="Y90" s="4">
        <v>17217320.41</v>
      </c>
      <c r="Z90" s="4">
        <v>15810297.140000001</v>
      </c>
      <c r="AA90" s="116">
        <f t="shared" ref="AA90:AA121" si="84">(Y90-Z90)/Y90</f>
        <v>8.1721385006158428E-2</v>
      </c>
      <c r="AB90" s="21">
        <v>3</v>
      </c>
      <c r="AC90" s="115">
        <f t="shared" ref="AC90:AC121" si="85">P90+T90+X90+AB90</f>
        <v>10</v>
      </c>
      <c r="AD90" s="4">
        <v>0</v>
      </c>
      <c r="AE90" s="4">
        <v>0</v>
      </c>
      <c r="AF90" s="116">
        <v>0</v>
      </c>
      <c r="AG90" s="21">
        <v>3</v>
      </c>
      <c r="AH90" s="4">
        <v>14162867.939999999</v>
      </c>
      <c r="AI90" s="4">
        <v>15810297.139999999</v>
      </c>
      <c r="AJ90" s="116">
        <f t="shared" ref="AJ90:AJ121" si="86">AH90/AI90</f>
        <v>0.89580023794543306</v>
      </c>
      <c r="AK90" s="21">
        <v>3</v>
      </c>
      <c r="AL90" s="71">
        <f t="shared" ref="AL90:AL121" si="87">AG90+AK90</f>
        <v>6</v>
      </c>
      <c r="AM90" s="4">
        <v>0</v>
      </c>
      <c r="AN90" s="4">
        <v>12644975.42</v>
      </c>
      <c r="AO90" s="23">
        <f t="shared" ref="AO90:AO121" si="88">AM90/AN90</f>
        <v>0</v>
      </c>
      <c r="AP90" s="21">
        <v>0</v>
      </c>
      <c r="AQ90" s="4">
        <v>0</v>
      </c>
      <c r="AR90" s="4">
        <v>3207041.9899999998</v>
      </c>
      <c r="AS90" s="23">
        <f t="shared" si="75"/>
        <v>0</v>
      </c>
      <c r="AT90" s="21">
        <v>0</v>
      </c>
      <c r="AU90" s="74">
        <f t="shared" ref="AU90:AU121" si="89">AP90+AT90</f>
        <v>0</v>
      </c>
      <c r="AV90" s="4">
        <v>12329425</v>
      </c>
      <c r="AW90" s="4">
        <v>13192657.140000001</v>
      </c>
      <c r="AX90" s="23">
        <f t="shared" ref="AX90:AX121" si="90">AV90/AW90</f>
        <v>0.93456722699306038</v>
      </c>
      <c r="AY90" s="21">
        <v>3</v>
      </c>
      <c r="AZ90" s="4">
        <f t="shared" ref="AZ90:AZ121" si="91">AV90</f>
        <v>12329425</v>
      </c>
      <c r="BA90" s="4">
        <v>2015774.68</v>
      </c>
      <c r="BB90" s="23">
        <f t="shared" ref="BB90:BB121" si="92">BA90/AZ90</f>
        <v>0.16349299987631216</v>
      </c>
      <c r="BC90" s="21">
        <v>0</v>
      </c>
      <c r="BD90" s="73">
        <f t="shared" ref="BD90:BD121" si="93">AY90+BC90</f>
        <v>3</v>
      </c>
      <c r="BE90" s="4">
        <v>0</v>
      </c>
      <c r="BF90" s="21">
        <v>3</v>
      </c>
      <c r="BG90" s="71">
        <f t="shared" ref="BG90:BG121" si="94">BF90</f>
        <v>3</v>
      </c>
      <c r="BH90" s="4">
        <v>28</v>
      </c>
      <c r="BI90" s="4">
        <v>28</v>
      </c>
      <c r="BJ90" s="23">
        <f t="shared" ref="BJ90:BJ121" si="95">BH90/BI90</f>
        <v>1</v>
      </c>
      <c r="BK90" s="21">
        <v>3</v>
      </c>
      <c r="BL90" s="4">
        <v>0</v>
      </c>
      <c r="BM90" s="124">
        <v>0</v>
      </c>
      <c r="BN90" s="53">
        <v>0</v>
      </c>
      <c r="BO90" s="54">
        <v>0</v>
      </c>
      <c r="BP90" s="90">
        <f t="shared" ref="BP90:BP121" si="96">BK90+BO90</f>
        <v>3</v>
      </c>
      <c r="BQ90" s="44">
        <f t="shared" ref="BQ90:BQ121" si="97">L90+AC90+AL90+AU90+BD90+BG90+BP90</f>
        <v>31</v>
      </c>
    </row>
    <row r="91" spans="1:69" ht="102" x14ac:dyDescent="0.2">
      <c r="A91" s="1">
        <v>88</v>
      </c>
      <c r="B91" s="2" t="s">
        <v>1115</v>
      </c>
      <c r="C91" s="3" t="s">
        <v>1116</v>
      </c>
      <c r="D91" s="4">
        <v>8934722.3499999996</v>
      </c>
      <c r="E91" s="4">
        <v>8934722.3499999996</v>
      </c>
      <c r="F91" s="118">
        <f t="shared" si="77"/>
        <v>1</v>
      </c>
      <c r="G91" s="21">
        <v>3</v>
      </c>
      <c r="H91" s="4">
        <v>8934722.3499999996</v>
      </c>
      <c r="I91" s="4">
        <v>8934722.3499999996</v>
      </c>
      <c r="J91" s="114">
        <f t="shared" si="78"/>
        <v>1</v>
      </c>
      <c r="K91" s="21">
        <v>3</v>
      </c>
      <c r="L91" s="120">
        <f t="shared" si="79"/>
        <v>6</v>
      </c>
      <c r="M91" s="4">
        <v>1</v>
      </c>
      <c r="N91" s="4">
        <v>12</v>
      </c>
      <c r="O91" s="116">
        <f t="shared" si="80"/>
        <v>8.3333333333333329E-2</v>
      </c>
      <c r="P91" s="21">
        <v>2</v>
      </c>
      <c r="Q91" s="4">
        <v>3</v>
      </c>
      <c r="R91" s="4">
        <v>12</v>
      </c>
      <c r="S91" s="116">
        <f t="shared" si="81"/>
        <v>0.25</v>
      </c>
      <c r="T91" s="21">
        <v>2</v>
      </c>
      <c r="U91" s="4">
        <v>42</v>
      </c>
      <c r="V91" s="4">
        <f t="shared" si="82"/>
        <v>11</v>
      </c>
      <c r="W91" s="117">
        <f t="shared" si="83"/>
        <v>3.8181818181818183</v>
      </c>
      <c r="X91" s="21">
        <v>3</v>
      </c>
      <c r="Y91" s="4">
        <v>1393624.15</v>
      </c>
      <c r="Z91" s="4">
        <v>1111710.07</v>
      </c>
      <c r="AA91" s="116">
        <f t="shared" si="84"/>
        <v>0.20228845775957591</v>
      </c>
      <c r="AB91" s="21">
        <v>3</v>
      </c>
      <c r="AC91" s="115">
        <f t="shared" si="85"/>
        <v>10</v>
      </c>
      <c r="AD91" s="4">
        <v>2</v>
      </c>
      <c r="AE91" s="4">
        <v>0</v>
      </c>
      <c r="AF91" s="116">
        <f>AE91/AD91</f>
        <v>0</v>
      </c>
      <c r="AG91" s="21">
        <v>3</v>
      </c>
      <c r="AH91" s="4">
        <v>1111710.07</v>
      </c>
      <c r="AI91" s="4">
        <v>1111710.07</v>
      </c>
      <c r="AJ91" s="116">
        <f t="shared" si="86"/>
        <v>1</v>
      </c>
      <c r="AK91" s="21">
        <v>3</v>
      </c>
      <c r="AL91" s="71">
        <f t="shared" si="87"/>
        <v>6</v>
      </c>
      <c r="AM91" s="4">
        <v>0</v>
      </c>
      <c r="AN91" s="4">
        <v>3656572.6300000004</v>
      </c>
      <c r="AO91" s="23">
        <f t="shared" si="88"/>
        <v>0</v>
      </c>
      <c r="AP91" s="21">
        <v>0</v>
      </c>
      <c r="AQ91" s="4">
        <v>0</v>
      </c>
      <c r="AR91" s="4">
        <v>2348596.2199999997</v>
      </c>
      <c r="AS91" s="23">
        <f t="shared" si="75"/>
        <v>0</v>
      </c>
      <c r="AT91" s="21">
        <v>0</v>
      </c>
      <c r="AU91" s="74">
        <f t="shared" si="89"/>
        <v>0</v>
      </c>
      <c r="AV91" s="4">
        <v>5795345.7699999996</v>
      </c>
      <c r="AW91" s="4">
        <v>5795345.7699999996</v>
      </c>
      <c r="AX91" s="23">
        <f t="shared" si="90"/>
        <v>1</v>
      </c>
      <c r="AY91" s="21">
        <v>3</v>
      </c>
      <c r="AZ91" s="4">
        <f t="shared" si="91"/>
        <v>5795345.7699999996</v>
      </c>
      <c r="BA91" s="4">
        <v>1324571.33</v>
      </c>
      <c r="BB91" s="23">
        <f t="shared" si="92"/>
        <v>0.22855777421542878</v>
      </c>
      <c r="BC91" s="21">
        <v>0</v>
      </c>
      <c r="BD91" s="73">
        <f t="shared" si="93"/>
        <v>3</v>
      </c>
      <c r="BE91" s="4">
        <v>0</v>
      </c>
      <c r="BF91" s="21">
        <v>3</v>
      </c>
      <c r="BG91" s="71">
        <f t="shared" si="94"/>
        <v>3</v>
      </c>
      <c r="BH91" s="4">
        <v>12</v>
      </c>
      <c r="BI91" s="4">
        <v>12</v>
      </c>
      <c r="BJ91" s="23">
        <f t="shared" si="95"/>
        <v>1</v>
      </c>
      <c r="BK91" s="21">
        <v>3</v>
      </c>
      <c r="BL91" s="4">
        <v>0</v>
      </c>
      <c r="BM91" s="124">
        <v>0</v>
      </c>
      <c r="BN91" s="53">
        <v>0</v>
      </c>
      <c r="BO91" s="54">
        <v>0</v>
      </c>
      <c r="BP91" s="90">
        <f t="shared" si="96"/>
        <v>3</v>
      </c>
      <c r="BQ91" s="44">
        <f t="shared" si="97"/>
        <v>31</v>
      </c>
    </row>
    <row r="92" spans="1:69" ht="63.75" x14ac:dyDescent="0.2">
      <c r="A92" s="1">
        <v>89</v>
      </c>
      <c r="B92" s="2" t="s">
        <v>1131</v>
      </c>
      <c r="C92" s="3" t="s">
        <v>1132</v>
      </c>
      <c r="D92" s="4">
        <v>1625192.51</v>
      </c>
      <c r="E92" s="4">
        <v>1625192.51</v>
      </c>
      <c r="F92" s="118">
        <f t="shared" si="77"/>
        <v>1</v>
      </c>
      <c r="G92" s="21">
        <v>3</v>
      </c>
      <c r="H92" s="4">
        <v>1625192.51</v>
      </c>
      <c r="I92" s="4">
        <v>1625192.5</v>
      </c>
      <c r="J92" s="114">
        <f t="shared" si="78"/>
        <v>0.99999999384688276</v>
      </c>
      <c r="K92" s="21">
        <v>3</v>
      </c>
      <c r="L92" s="120">
        <f t="shared" si="79"/>
        <v>6</v>
      </c>
      <c r="M92" s="4">
        <v>0</v>
      </c>
      <c r="N92" s="4">
        <v>1</v>
      </c>
      <c r="O92" s="116">
        <f t="shared" si="80"/>
        <v>0</v>
      </c>
      <c r="P92" s="21">
        <v>3</v>
      </c>
      <c r="Q92" s="4">
        <v>0</v>
      </c>
      <c r="R92" s="4">
        <v>1</v>
      </c>
      <c r="S92" s="116">
        <f t="shared" si="81"/>
        <v>0</v>
      </c>
      <c r="T92" s="21">
        <v>3</v>
      </c>
      <c r="U92" s="4">
        <v>3</v>
      </c>
      <c r="V92" s="4">
        <f t="shared" si="82"/>
        <v>1</v>
      </c>
      <c r="W92" s="117">
        <f t="shared" si="83"/>
        <v>3</v>
      </c>
      <c r="X92" s="21">
        <v>2</v>
      </c>
      <c r="Y92" s="4">
        <v>62300</v>
      </c>
      <c r="Z92" s="4">
        <v>45167.5</v>
      </c>
      <c r="AA92" s="116">
        <f t="shared" si="84"/>
        <v>0.27500000000000002</v>
      </c>
      <c r="AB92" s="21">
        <v>0</v>
      </c>
      <c r="AC92" s="121">
        <f t="shared" si="85"/>
        <v>8</v>
      </c>
      <c r="AD92" s="4">
        <v>0</v>
      </c>
      <c r="AE92" s="4">
        <v>0</v>
      </c>
      <c r="AF92" s="116">
        <v>0</v>
      </c>
      <c r="AG92" s="21">
        <v>3</v>
      </c>
      <c r="AH92" s="4">
        <v>45167.5</v>
      </c>
      <c r="AI92" s="4">
        <v>45167.5</v>
      </c>
      <c r="AJ92" s="116">
        <f t="shared" si="86"/>
        <v>1</v>
      </c>
      <c r="AK92" s="21">
        <v>3</v>
      </c>
      <c r="AL92" s="71">
        <f t="shared" si="87"/>
        <v>6</v>
      </c>
      <c r="AM92" s="4">
        <v>0</v>
      </c>
      <c r="AN92" s="4">
        <v>325978</v>
      </c>
      <c r="AO92" s="23">
        <f t="shared" si="88"/>
        <v>0</v>
      </c>
      <c r="AP92" s="21">
        <v>0</v>
      </c>
      <c r="AQ92" s="4">
        <v>0</v>
      </c>
      <c r="AR92" s="4">
        <v>315680.34999999998</v>
      </c>
      <c r="AS92" s="23">
        <f t="shared" si="75"/>
        <v>0</v>
      </c>
      <c r="AT92" s="21">
        <v>0</v>
      </c>
      <c r="AU92" s="74">
        <f t="shared" si="89"/>
        <v>0</v>
      </c>
      <c r="AV92" s="4">
        <v>1408657.72</v>
      </c>
      <c r="AW92" s="4">
        <v>1408657.73</v>
      </c>
      <c r="AX92" s="23">
        <f t="shared" si="90"/>
        <v>0.99999999290104347</v>
      </c>
      <c r="AY92" s="21">
        <v>3</v>
      </c>
      <c r="AZ92" s="4">
        <f t="shared" si="91"/>
        <v>1408657.72</v>
      </c>
      <c r="BA92" s="4">
        <v>558070.72</v>
      </c>
      <c r="BB92" s="23">
        <f t="shared" si="92"/>
        <v>0.39617198136677234</v>
      </c>
      <c r="BC92" s="21">
        <v>1</v>
      </c>
      <c r="BD92" s="73">
        <f t="shared" si="93"/>
        <v>4</v>
      </c>
      <c r="BE92" s="4">
        <v>0</v>
      </c>
      <c r="BF92" s="21">
        <v>3</v>
      </c>
      <c r="BG92" s="71">
        <f t="shared" si="94"/>
        <v>3</v>
      </c>
      <c r="BH92" s="4">
        <v>1</v>
      </c>
      <c r="BI92" s="4">
        <v>1</v>
      </c>
      <c r="BJ92" s="23">
        <f t="shared" si="95"/>
        <v>1</v>
      </c>
      <c r="BK92" s="21">
        <v>3</v>
      </c>
      <c r="BL92" s="4">
        <v>8</v>
      </c>
      <c r="BM92" s="124">
        <v>15</v>
      </c>
      <c r="BN92" s="53">
        <f>BL92/BM92</f>
        <v>0.53333333333333333</v>
      </c>
      <c r="BO92" s="54">
        <v>1</v>
      </c>
      <c r="BP92" s="90">
        <f t="shared" si="96"/>
        <v>4</v>
      </c>
      <c r="BQ92" s="44">
        <f t="shared" si="97"/>
        <v>31</v>
      </c>
    </row>
    <row r="93" spans="1:69" ht="89.25" x14ac:dyDescent="0.2">
      <c r="A93" s="1">
        <v>90</v>
      </c>
      <c r="B93" s="2" t="s">
        <v>1165</v>
      </c>
      <c r="C93" s="3" t="s">
        <v>1166</v>
      </c>
      <c r="D93" s="4">
        <v>13341203.09</v>
      </c>
      <c r="E93" s="4">
        <v>13341203.09</v>
      </c>
      <c r="F93" s="118">
        <f t="shared" si="77"/>
        <v>1</v>
      </c>
      <c r="G93" s="21">
        <v>3</v>
      </c>
      <c r="H93" s="4">
        <v>13341203.09</v>
      </c>
      <c r="I93" s="4">
        <v>12167879.130000001</v>
      </c>
      <c r="J93" s="114">
        <f t="shared" si="78"/>
        <v>0.91205261234052626</v>
      </c>
      <c r="K93" s="21">
        <v>3</v>
      </c>
      <c r="L93" s="120">
        <f t="shared" si="79"/>
        <v>6</v>
      </c>
      <c r="M93" s="4">
        <v>0</v>
      </c>
      <c r="N93" s="4">
        <v>25</v>
      </c>
      <c r="O93" s="116">
        <f t="shared" si="80"/>
        <v>0</v>
      </c>
      <c r="P93" s="21">
        <v>3</v>
      </c>
      <c r="Q93" s="4">
        <v>7</v>
      </c>
      <c r="R93" s="4">
        <v>25</v>
      </c>
      <c r="S93" s="116">
        <f t="shared" si="81"/>
        <v>0.28000000000000003</v>
      </c>
      <c r="T93" s="21">
        <v>2</v>
      </c>
      <c r="U93" s="4">
        <v>72</v>
      </c>
      <c r="V93" s="4">
        <f t="shared" si="82"/>
        <v>25</v>
      </c>
      <c r="W93" s="117">
        <f t="shared" si="83"/>
        <v>2.88</v>
      </c>
      <c r="X93" s="21">
        <v>2</v>
      </c>
      <c r="Y93" s="4">
        <v>7564792.5999999996</v>
      </c>
      <c r="Z93" s="4">
        <v>6359916.7599999998</v>
      </c>
      <c r="AA93" s="116">
        <f t="shared" si="84"/>
        <v>0.1592741405759095</v>
      </c>
      <c r="AB93" s="21">
        <v>3</v>
      </c>
      <c r="AC93" s="115">
        <f t="shared" si="85"/>
        <v>10</v>
      </c>
      <c r="AD93" s="4">
        <v>17</v>
      </c>
      <c r="AE93" s="4">
        <v>1</v>
      </c>
      <c r="AF93" s="116">
        <f>AE93/AD93</f>
        <v>5.8823529411764705E-2</v>
      </c>
      <c r="AG93" s="21">
        <v>3</v>
      </c>
      <c r="AH93" s="4">
        <v>6359916.7600000007</v>
      </c>
      <c r="AI93" s="4">
        <v>6359916.7600000007</v>
      </c>
      <c r="AJ93" s="116">
        <f t="shared" si="86"/>
        <v>1</v>
      </c>
      <c r="AK93" s="21">
        <v>3</v>
      </c>
      <c r="AL93" s="71">
        <f t="shared" si="87"/>
        <v>6</v>
      </c>
      <c r="AM93" s="4">
        <v>0</v>
      </c>
      <c r="AN93" s="4">
        <v>4825204.99</v>
      </c>
      <c r="AO93" s="23">
        <f t="shared" si="88"/>
        <v>0</v>
      </c>
      <c r="AP93" s="21">
        <v>0</v>
      </c>
      <c r="AQ93" s="4">
        <v>0</v>
      </c>
      <c r="AR93" s="4">
        <v>788878.9800000001</v>
      </c>
      <c r="AS93" s="23">
        <f t="shared" si="75"/>
        <v>0</v>
      </c>
      <c r="AT93" s="21">
        <v>0</v>
      </c>
      <c r="AU93" s="74">
        <f t="shared" si="89"/>
        <v>0</v>
      </c>
      <c r="AV93" s="4">
        <v>8365584.5899999999</v>
      </c>
      <c r="AW93" s="4">
        <v>8670601.5399999991</v>
      </c>
      <c r="AX93" s="23">
        <f t="shared" si="90"/>
        <v>0.96482170832175052</v>
      </c>
      <c r="AY93" s="21">
        <v>3</v>
      </c>
      <c r="AZ93" s="4">
        <f t="shared" si="91"/>
        <v>8365584.5899999999</v>
      </c>
      <c r="BA93" s="4">
        <v>0</v>
      </c>
      <c r="BB93" s="23">
        <f t="shared" si="92"/>
        <v>0</v>
      </c>
      <c r="BC93" s="21">
        <v>0</v>
      </c>
      <c r="BD93" s="73">
        <f t="shared" si="93"/>
        <v>3</v>
      </c>
      <c r="BE93" s="4">
        <v>0</v>
      </c>
      <c r="BF93" s="21">
        <v>3</v>
      </c>
      <c r="BG93" s="71">
        <f t="shared" si="94"/>
        <v>3</v>
      </c>
      <c r="BH93" s="4">
        <v>16</v>
      </c>
      <c r="BI93" s="4">
        <v>16</v>
      </c>
      <c r="BJ93" s="23">
        <f t="shared" si="95"/>
        <v>1</v>
      </c>
      <c r="BK93" s="21">
        <v>3</v>
      </c>
      <c r="BL93" s="4">
        <v>0</v>
      </c>
      <c r="BM93" s="124">
        <v>0</v>
      </c>
      <c r="BN93" s="53">
        <v>0</v>
      </c>
      <c r="BO93" s="54">
        <v>0</v>
      </c>
      <c r="BP93" s="90">
        <f t="shared" si="96"/>
        <v>3</v>
      </c>
      <c r="BQ93" s="44">
        <f t="shared" si="97"/>
        <v>31</v>
      </c>
    </row>
    <row r="94" spans="1:69" ht="63.75" x14ac:dyDescent="0.2">
      <c r="A94" s="1">
        <v>91</v>
      </c>
      <c r="B94" s="2" t="s">
        <v>1219</v>
      </c>
      <c r="C94" s="3" t="s">
        <v>1220</v>
      </c>
      <c r="D94" s="4">
        <v>7012357.5</v>
      </c>
      <c r="E94" s="4">
        <v>7012357.5</v>
      </c>
      <c r="F94" s="118">
        <f t="shared" si="77"/>
        <v>1</v>
      </c>
      <c r="G94" s="21">
        <v>3</v>
      </c>
      <c r="H94" s="4">
        <v>7012357.5</v>
      </c>
      <c r="I94" s="4">
        <v>7065580.5800000001</v>
      </c>
      <c r="J94" s="114">
        <f t="shared" si="78"/>
        <v>1.0075898982617473</v>
      </c>
      <c r="K94" s="21">
        <v>3</v>
      </c>
      <c r="L94" s="120">
        <f t="shared" si="79"/>
        <v>6</v>
      </c>
      <c r="M94" s="4">
        <v>0</v>
      </c>
      <c r="N94" s="4">
        <v>1</v>
      </c>
      <c r="O94" s="116">
        <f t="shared" si="80"/>
        <v>0</v>
      </c>
      <c r="P94" s="21">
        <v>3</v>
      </c>
      <c r="Q94" s="4">
        <v>0</v>
      </c>
      <c r="R94" s="4">
        <v>1</v>
      </c>
      <c r="S94" s="116">
        <f t="shared" si="81"/>
        <v>0</v>
      </c>
      <c r="T94" s="21">
        <v>3</v>
      </c>
      <c r="U94" s="4">
        <v>2</v>
      </c>
      <c r="V94" s="4">
        <f t="shared" si="82"/>
        <v>1</v>
      </c>
      <c r="W94" s="117">
        <f t="shared" si="83"/>
        <v>2</v>
      </c>
      <c r="X94" s="21">
        <v>1</v>
      </c>
      <c r="Y94" s="4">
        <v>3466820</v>
      </c>
      <c r="Z94" s="4">
        <v>3432151.8</v>
      </c>
      <c r="AA94" s="116">
        <f t="shared" si="84"/>
        <v>1.0000000000000054E-2</v>
      </c>
      <c r="AB94" s="21">
        <v>1</v>
      </c>
      <c r="AC94" s="121">
        <f t="shared" si="85"/>
        <v>8</v>
      </c>
      <c r="AD94" s="4">
        <v>0</v>
      </c>
      <c r="AE94" s="4">
        <v>0</v>
      </c>
      <c r="AF94" s="116">
        <v>0</v>
      </c>
      <c r="AG94" s="21">
        <v>3</v>
      </c>
      <c r="AH94" s="4">
        <v>3432151.8</v>
      </c>
      <c r="AI94" s="4">
        <v>3432151.8</v>
      </c>
      <c r="AJ94" s="116">
        <f t="shared" si="86"/>
        <v>1</v>
      </c>
      <c r="AK94" s="21">
        <v>3</v>
      </c>
      <c r="AL94" s="71">
        <f t="shared" si="87"/>
        <v>6</v>
      </c>
      <c r="AM94" s="4">
        <v>0</v>
      </c>
      <c r="AN94" s="4">
        <v>402000.45</v>
      </c>
      <c r="AO94" s="23">
        <f t="shared" si="88"/>
        <v>0</v>
      </c>
      <c r="AP94" s="21">
        <v>0</v>
      </c>
      <c r="AQ94" s="4">
        <v>0</v>
      </c>
      <c r="AR94" s="4">
        <v>89341</v>
      </c>
      <c r="AS94" s="23">
        <f t="shared" si="75"/>
        <v>0</v>
      </c>
      <c r="AT94" s="21">
        <v>0</v>
      </c>
      <c r="AU94" s="74">
        <f t="shared" si="89"/>
        <v>0</v>
      </c>
      <c r="AV94" s="4">
        <v>2195346.0299999998</v>
      </c>
      <c r="AW94" s="4">
        <v>1998114.7</v>
      </c>
      <c r="AX94" s="23">
        <f t="shared" si="90"/>
        <v>1.0987087127680908</v>
      </c>
      <c r="AY94" s="21">
        <v>3</v>
      </c>
      <c r="AZ94" s="4">
        <f t="shared" si="91"/>
        <v>2195346.0299999998</v>
      </c>
      <c r="BA94" s="4">
        <v>1120177.42</v>
      </c>
      <c r="BB94" s="23">
        <f t="shared" si="92"/>
        <v>0.51025096030077777</v>
      </c>
      <c r="BC94" s="21">
        <v>2</v>
      </c>
      <c r="BD94" s="72">
        <f t="shared" si="93"/>
        <v>5</v>
      </c>
      <c r="BE94" s="4">
        <v>0</v>
      </c>
      <c r="BF94" s="21">
        <v>3</v>
      </c>
      <c r="BG94" s="71">
        <f t="shared" si="94"/>
        <v>3</v>
      </c>
      <c r="BH94" s="4">
        <v>1</v>
      </c>
      <c r="BI94" s="4">
        <v>1</v>
      </c>
      <c r="BJ94" s="23">
        <f t="shared" si="95"/>
        <v>1</v>
      </c>
      <c r="BK94" s="21">
        <v>3</v>
      </c>
      <c r="BL94" s="4">
        <v>0</v>
      </c>
      <c r="BM94" s="124">
        <v>0</v>
      </c>
      <c r="BN94" s="53">
        <v>0</v>
      </c>
      <c r="BO94" s="54">
        <v>0</v>
      </c>
      <c r="BP94" s="90">
        <f t="shared" si="96"/>
        <v>3</v>
      </c>
      <c r="BQ94" s="44">
        <f t="shared" si="97"/>
        <v>31</v>
      </c>
    </row>
    <row r="95" spans="1:69" ht="114.75" x14ac:dyDescent="0.2">
      <c r="A95" s="1">
        <v>92</v>
      </c>
      <c r="B95" s="2" t="s">
        <v>1371</v>
      </c>
      <c r="C95" s="3" t="s">
        <v>1372</v>
      </c>
      <c r="D95" s="4">
        <v>7508609.2999999998</v>
      </c>
      <c r="E95" s="4">
        <v>7511836.7999999998</v>
      </c>
      <c r="F95" s="118">
        <f t="shared" si="77"/>
        <v>1.0004298399172267</v>
      </c>
      <c r="G95" s="21">
        <v>3</v>
      </c>
      <c r="H95" s="4">
        <v>7508609.2999999998</v>
      </c>
      <c r="I95" s="4">
        <v>7169992.3799999999</v>
      </c>
      <c r="J95" s="114">
        <f t="shared" si="78"/>
        <v>0.95490284465859743</v>
      </c>
      <c r="K95" s="21">
        <v>3</v>
      </c>
      <c r="L95" s="120">
        <f t="shared" si="79"/>
        <v>6</v>
      </c>
      <c r="M95" s="4">
        <v>0</v>
      </c>
      <c r="N95" s="4">
        <v>3</v>
      </c>
      <c r="O95" s="116">
        <f t="shared" si="80"/>
        <v>0</v>
      </c>
      <c r="P95" s="21">
        <v>3</v>
      </c>
      <c r="Q95" s="4">
        <v>0</v>
      </c>
      <c r="R95" s="4">
        <v>3</v>
      </c>
      <c r="S95" s="116">
        <f t="shared" si="81"/>
        <v>0</v>
      </c>
      <c r="T95" s="21">
        <v>3</v>
      </c>
      <c r="U95" s="4">
        <v>7</v>
      </c>
      <c r="V95" s="4">
        <f t="shared" si="82"/>
        <v>3</v>
      </c>
      <c r="W95" s="117">
        <f t="shared" si="83"/>
        <v>2.3333333333333335</v>
      </c>
      <c r="X95" s="21">
        <v>2</v>
      </c>
      <c r="Y95" s="4">
        <v>1390276.9</v>
      </c>
      <c r="Z95" s="4">
        <v>1312562.03</v>
      </c>
      <c r="AA95" s="116">
        <f t="shared" si="84"/>
        <v>5.5898842885183438E-2</v>
      </c>
      <c r="AB95" s="21">
        <v>3</v>
      </c>
      <c r="AC95" s="115">
        <f t="shared" si="85"/>
        <v>11</v>
      </c>
      <c r="AD95" s="4">
        <v>3</v>
      </c>
      <c r="AE95" s="4">
        <v>0</v>
      </c>
      <c r="AF95" s="116">
        <f t="shared" ref="AF95:AF100" si="98">AE95/AD95</f>
        <v>0</v>
      </c>
      <c r="AG95" s="21">
        <v>3</v>
      </c>
      <c r="AH95" s="4">
        <v>858674.03</v>
      </c>
      <c r="AI95" s="4">
        <v>1312562.03</v>
      </c>
      <c r="AJ95" s="116">
        <f t="shared" si="86"/>
        <v>0.65419691441173256</v>
      </c>
      <c r="AK95" s="21">
        <v>2</v>
      </c>
      <c r="AL95" s="72">
        <f t="shared" si="87"/>
        <v>5</v>
      </c>
      <c r="AM95" s="4">
        <v>0</v>
      </c>
      <c r="AN95" s="4">
        <v>2661116.3599999994</v>
      </c>
      <c r="AO95" s="23">
        <f t="shared" si="88"/>
        <v>0</v>
      </c>
      <c r="AP95" s="21">
        <v>0</v>
      </c>
      <c r="AQ95" s="4">
        <v>0</v>
      </c>
      <c r="AR95" s="4">
        <v>629011.78999999992</v>
      </c>
      <c r="AS95" s="23">
        <f t="shared" si="75"/>
        <v>0</v>
      </c>
      <c r="AT95" s="21">
        <v>0</v>
      </c>
      <c r="AU95" s="74">
        <f t="shared" si="89"/>
        <v>0</v>
      </c>
      <c r="AV95" s="4">
        <v>5993691.1600000001</v>
      </c>
      <c r="AW95" s="4">
        <v>6121559.9000000004</v>
      </c>
      <c r="AX95" s="23">
        <f t="shared" si="90"/>
        <v>0.97911173915001626</v>
      </c>
      <c r="AY95" s="21">
        <v>3</v>
      </c>
      <c r="AZ95" s="4">
        <f t="shared" si="91"/>
        <v>5993691.1600000001</v>
      </c>
      <c r="BA95" s="4">
        <v>280570</v>
      </c>
      <c r="BB95" s="23">
        <f t="shared" si="92"/>
        <v>4.6810887066126378E-2</v>
      </c>
      <c r="BC95" s="21">
        <v>0</v>
      </c>
      <c r="BD95" s="73">
        <f t="shared" si="93"/>
        <v>3</v>
      </c>
      <c r="BE95" s="4">
        <v>0</v>
      </c>
      <c r="BF95" s="21">
        <v>3</v>
      </c>
      <c r="BG95" s="71">
        <f t="shared" si="94"/>
        <v>3</v>
      </c>
      <c r="BH95" s="4">
        <v>3</v>
      </c>
      <c r="BI95" s="4">
        <v>3</v>
      </c>
      <c r="BJ95" s="23">
        <f t="shared" si="95"/>
        <v>1</v>
      </c>
      <c r="BK95" s="21">
        <v>3</v>
      </c>
      <c r="BL95" s="4">
        <v>0</v>
      </c>
      <c r="BM95" s="124">
        <v>0</v>
      </c>
      <c r="BN95" s="53">
        <v>0</v>
      </c>
      <c r="BO95" s="54">
        <v>0</v>
      </c>
      <c r="BP95" s="90">
        <f t="shared" si="96"/>
        <v>3</v>
      </c>
      <c r="BQ95" s="44">
        <f t="shared" si="97"/>
        <v>31</v>
      </c>
    </row>
    <row r="96" spans="1:69" ht="89.25" x14ac:dyDescent="0.2">
      <c r="A96" s="1">
        <v>93</v>
      </c>
      <c r="B96" s="2" t="s">
        <v>21</v>
      </c>
      <c r="C96" s="3" t="s">
        <v>22</v>
      </c>
      <c r="D96" s="4">
        <v>10679936.91</v>
      </c>
      <c r="E96" s="4">
        <v>10780802.68</v>
      </c>
      <c r="F96" s="118">
        <f t="shared" si="77"/>
        <v>1.0094444162779235</v>
      </c>
      <c r="G96" s="21">
        <v>3</v>
      </c>
      <c r="H96" s="4">
        <v>14459493.16</v>
      </c>
      <c r="I96" s="4">
        <v>10353086.15</v>
      </c>
      <c r="J96" s="114">
        <f t="shared" si="78"/>
        <v>0.71600615840673076</v>
      </c>
      <c r="K96" s="21">
        <v>2</v>
      </c>
      <c r="L96" s="115">
        <f t="shared" si="79"/>
        <v>5</v>
      </c>
      <c r="M96" s="4">
        <v>1</v>
      </c>
      <c r="N96" s="4">
        <v>17</v>
      </c>
      <c r="O96" s="116">
        <f t="shared" si="80"/>
        <v>5.8823529411764705E-2</v>
      </c>
      <c r="P96" s="21">
        <v>2</v>
      </c>
      <c r="Q96" s="4">
        <v>7</v>
      </c>
      <c r="R96" s="4">
        <v>17</v>
      </c>
      <c r="S96" s="116">
        <f t="shared" si="81"/>
        <v>0.41176470588235292</v>
      </c>
      <c r="T96" s="21">
        <v>2</v>
      </c>
      <c r="U96" s="4">
        <v>33</v>
      </c>
      <c r="V96" s="4">
        <f t="shared" si="82"/>
        <v>16</v>
      </c>
      <c r="W96" s="117">
        <f t="shared" si="83"/>
        <v>2.0625</v>
      </c>
      <c r="X96" s="21">
        <v>2</v>
      </c>
      <c r="Y96" s="4">
        <v>2666118.92</v>
      </c>
      <c r="Z96" s="4">
        <v>2579950.1800000002</v>
      </c>
      <c r="AA96" s="116">
        <f t="shared" si="84"/>
        <v>3.2319916172381301E-2</v>
      </c>
      <c r="AB96" s="21">
        <v>2</v>
      </c>
      <c r="AC96" s="121">
        <f t="shared" si="85"/>
        <v>8</v>
      </c>
      <c r="AD96" s="4">
        <v>7</v>
      </c>
      <c r="AE96" s="4">
        <v>0</v>
      </c>
      <c r="AF96" s="116">
        <f t="shared" si="98"/>
        <v>0</v>
      </c>
      <c r="AG96" s="21">
        <v>3</v>
      </c>
      <c r="AH96" s="4">
        <v>2579950.1799999997</v>
      </c>
      <c r="AI96" s="4">
        <v>2579950.1799999997</v>
      </c>
      <c r="AJ96" s="116">
        <f t="shared" si="86"/>
        <v>1</v>
      </c>
      <c r="AK96" s="21">
        <v>3</v>
      </c>
      <c r="AL96" s="71">
        <f t="shared" si="87"/>
        <v>6</v>
      </c>
      <c r="AM96" s="4">
        <v>0</v>
      </c>
      <c r="AN96" s="4">
        <v>7259606.0600000015</v>
      </c>
      <c r="AO96" s="23">
        <f t="shared" si="88"/>
        <v>0</v>
      </c>
      <c r="AP96" s="21">
        <v>0</v>
      </c>
      <c r="AQ96" s="4">
        <v>0</v>
      </c>
      <c r="AR96" s="4">
        <v>1158471.46</v>
      </c>
      <c r="AS96" s="23">
        <f t="shared" si="75"/>
        <v>0</v>
      </c>
      <c r="AT96" s="21">
        <v>0</v>
      </c>
      <c r="AU96" s="74">
        <f t="shared" si="89"/>
        <v>0</v>
      </c>
      <c r="AV96" s="4">
        <v>7694482.0199999996</v>
      </c>
      <c r="AW96" s="4">
        <v>8308504.7699999996</v>
      </c>
      <c r="AX96" s="23">
        <f t="shared" si="90"/>
        <v>0.92609708160521398</v>
      </c>
      <c r="AY96" s="21">
        <v>3</v>
      </c>
      <c r="AZ96" s="4">
        <f t="shared" si="91"/>
        <v>7694482.0199999996</v>
      </c>
      <c r="BA96" s="4">
        <v>884279.79</v>
      </c>
      <c r="BB96" s="23">
        <f t="shared" si="92"/>
        <v>0.11492388801501158</v>
      </c>
      <c r="BC96" s="21">
        <v>0</v>
      </c>
      <c r="BD96" s="73">
        <f t="shared" si="93"/>
        <v>3</v>
      </c>
      <c r="BE96" s="4">
        <v>0</v>
      </c>
      <c r="BF96" s="21">
        <v>3</v>
      </c>
      <c r="BG96" s="71">
        <f t="shared" si="94"/>
        <v>3</v>
      </c>
      <c r="BH96" s="4">
        <v>17</v>
      </c>
      <c r="BI96" s="4">
        <v>17</v>
      </c>
      <c r="BJ96" s="23">
        <f t="shared" si="95"/>
        <v>1</v>
      </c>
      <c r="BK96" s="21">
        <v>3</v>
      </c>
      <c r="BL96" s="4">
        <v>13</v>
      </c>
      <c r="BM96" s="124">
        <v>15</v>
      </c>
      <c r="BN96" s="53">
        <f>BL96/BM96</f>
        <v>0.8666666666666667</v>
      </c>
      <c r="BO96" s="54">
        <v>2</v>
      </c>
      <c r="BP96" s="85">
        <f t="shared" si="96"/>
        <v>5</v>
      </c>
      <c r="BQ96" s="44">
        <f t="shared" si="97"/>
        <v>30</v>
      </c>
    </row>
    <row r="97" spans="1:69" ht="51" x14ac:dyDescent="0.2">
      <c r="A97" s="1">
        <v>94</v>
      </c>
      <c r="B97" s="2" t="s">
        <v>65</v>
      </c>
      <c r="C97" s="3" t="s">
        <v>66</v>
      </c>
      <c r="D97" s="4">
        <v>14431660.99</v>
      </c>
      <c r="E97" s="4">
        <v>14431660.99</v>
      </c>
      <c r="F97" s="118">
        <f t="shared" si="77"/>
        <v>1</v>
      </c>
      <c r="G97" s="21">
        <v>3</v>
      </c>
      <c r="H97" s="4">
        <v>19881607.48</v>
      </c>
      <c r="I97" s="4">
        <v>19206387.510000002</v>
      </c>
      <c r="J97" s="114">
        <f t="shared" si="78"/>
        <v>0.96603795891860156</v>
      </c>
      <c r="K97" s="21">
        <v>3</v>
      </c>
      <c r="L97" s="120">
        <f t="shared" si="79"/>
        <v>6</v>
      </c>
      <c r="M97" s="4">
        <v>29</v>
      </c>
      <c r="N97" s="4">
        <v>95</v>
      </c>
      <c r="O97" s="116">
        <f t="shared" si="80"/>
        <v>0.30526315789473685</v>
      </c>
      <c r="P97" s="21">
        <v>0</v>
      </c>
      <c r="Q97" s="4">
        <v>29</v>
      </c>
      <c r="R97" s="4">
        <v>95</v>
      </c>
      <c r="S97" s="116">
        <f t="shared" si="81"/>
        <v>0.30526315789473685</v>
      </c>
      <c r="T97" s="21">
        <v>2</v>
      </c>
      <c r="U97" s="4">
        <v>162</v>
      </c>
      <c r="V97" s="4">
        <f t="shared" si="82"/>
        <v>66</v>
      </c>
      <c r="W97" s="117">
        <f t="shared" si="83"/>
        <v>2.4545454545454546</v>
      </c>
      <c r="X97" s="21">
        <v>2</v>
      </c>
      <c r="Y97" s="4">
        <v>12223713.789999999</v>
      </c>
      <c r="Z97" s="4">
        <v>10803306.99</v>
      </c>
      <c r="AA97" s="116">
        <f t="shared" si="84"/>
        <v>0.11620092096413516</v>
      </c>
      <c r="AB97" s="21">
        <v>3</v>
      </c>
      <c r="AC97" s="121">
        <f t="shared" si="85"/>
        <v>7</v>
      </c>
      <c r="AD97" s="4">
        <v>14</v>
      </c>
      <c r="AE97" s="4">
        <v>0</v>
      </c>
      <c r="AF97" s="116">
        <f t="shared" si="98"/>
        <v>0</v>
      </c>
      <c r="AG97" s="21">
        <v>3</v>
      </c>
      <c r="AH97" s="4">
        <v>10729007.690000001</v>
      </c>
      <c r="AI97" s="4">
        <v>10803596.650000002</v>
      </c>
      <c r="AJ97" s="116">
        <f t="shared" si="86"/>
        <v>0.99309591403525777</v>
      </c>
      <c r="AK97" s="21">
        <v>3</v>
      </c>
      <c r="AL97" s="71">
        <f t="shared" si="87"/>
        <v>6</v>
      </c>
      <c r="AM97" s="4">
        <v>0</v>
      </c>
      <c r="AN97" s="4">
        <v>1649537.4799999997</v>
      </c>
      <c r="AO97" s="23">
        <f t="shared" si="88"/>
        <v>0</v>
      </c>
      <c r="AP97" s="21">
        <v>0</v>
      </c>
      <c r="AQ97" s="4">
        <v>0</v>
      </c>
      <c r="AR97" s="4">
        <v>675374.48</v>
      </c>
      <c r="AS97" s="23">
        <f t="shared" si="75"/>
        <v>0</v>
      </c>
      <c r="AT97" s="21">
        <v>0</v>
      </c>
      <c r="AU97" s="74">
        <f t="shared" si="89"/>
        <v>0</v>
      </c>
      <c r="AV97" s="4">
        <v>1689467.33</v>
      </c>
      <c r="AW97" s="4">
        <v>1568208.57</v>
      </c>
      <c r="AX97" s="23">
        <f t="shared" si="90"/>
        <v>1.0773231076016885</v>
      </c>
      <c r="AY97" s="21">
        <v>3</v>
      </c>
      <c r="AZ97" s="4">
        <f t="shared" si="91"/>
        <v>1689467.33</v>
      </c>
      <c r="BA97" s="4">
        <v>183985.2</v>
      </c>
      <c r="BB97" s="23">
        <f t="shared" si="92"/>
        <v>0.10890130678052236</v>
      </c>
      <c r="BC97" s="21">
        <v>0</v>
      </c>
      <c r="BD97" s="73">
        <f t="shared" si="93"/>
        <v>3</v>
      </c>
      <c r="BE97" s="4">
        <v>0</v>
      </c>
      <c r="BF97" s="21">
        <v>3</v>
      </c>
      <c r="BG97" s="71">
        <f t="shared" si="94"/>
        <v>3</v>
      </c>
      <c r="BH97" s="4">
        <v>70</v>
      </c>
      <c r="BI97" s="4">
        <v>89</v>
      </c>
      <c r="BJ97" s="23">
        <f t="shared" si="95"/>
        <v>0.7865168539325843</v>
      </c>
      <c r="BK97" s="21">
        <v>2</v>
      </c>
      <c r="BL97" s="4">
        <v>14</v>
      </c>
      <c r="BM97" s="124">
        <v>15</v>
      </c>
      <c r="BN97" s="53">
        <f>BL97/BM97</f>
        <v>0.93333333333333335</v>
      </c>
      <c r="BO97" s="54">
        <v>3</v>
      </c>
      <c r="BP97" s="85">
        <f t="shared" si="96"/>
        <v>5</v>
      </c>
      <c r="BQ97" s="44">
        <f t="shared" si="97"/>
        <v>30</v>
      </c>
    </row>
    <row r="98" spans="1:69" ht="51" x14ac:dyDescent="0.2">
      <c r="A98" s="1">
        <v>95</v>
      </c>
      <c r="B98" s="2" t="s">
        <v>166</v>
      </c>
      <c r="C98" s="3" t="s">
        <v>167</v>
      </c>
      <c r="D98" s="4">
        <v>44022808.399999999</v>
      </c>
      <c r="E98" s="4">
        <v>43942983.609999999</v>
      </c>
      <c r="F98" s="118">
        <f t="shared" si="77"/>
        <v>0.99818674017171516</v>
      </c>
      <c r="G98" s="21">
        <v>3</v>
      </c>
      <c r="H98" s="4">
        <v>49013379.609999999</v>
      </c>
      <c r="I98" s="4">
        <v>45370731.479999997</v>
      </c>
      <c r="J98" s="114">
        <f t="shared" si="78"/>
        <v>0.92568053541737794</v>
      </c>
      <c r="K98" s="21">
        <v>3</v>
      </c>
      <c r="L98" s="120">
        <f t="shared" si="79"/>
        <v>6</v>
      </c>
      <c r="M98" s="4">
        <v>49</v>
      </c>
      <c r="N98" s="4">
        <v>247</v>
      </c>
      <c r="O98" s="116">
        <f t="shared" si="80"/>
        <v>0.19838056680161945</v>
      </c>
      <c r="P98" s="21">
        <v>0</v>
      </c>
      <c r="Q98" s="4">
        <v>80</v>
      </c>
      <c r="R98" s="4">
        <v>247</v>
      </c>
      <c r="S98" s="116">
        <f t="shared" si="81"/>
        <v>0.32388663967611336</v>
      </c>
      <c r="T98" s="21">
        <v>2</v>
      </c>
      <c r="U98" s="4">
        <v>572</v>
      </c>
      <c r="V98" s="4">
        <f t="shared" si="82"/>
        <v>198</v>
      </c>
      <c r="W98" s="117">
        <f t="shared" si="83"/>
        <v>2.8888888888888888</v>
      </c>
      <c r="X98" s="21">
        <v>2</v>
      </c>
      <c r="Y98" s="4">
        <v>49078365.060000002</v>
      </c>
      <c r="Z98" s="4">
        <v>44416209.18</v>
      </c>
      <c r="AA98" s="116">
        <f t="shared" si="84"/>
        <v>9.4994115519136696E-2</v>
      </c>
      <c r="AB98" s="21">
        <v>3</v>
      </c>
      <c r="AC98" s="121">
        <f t="shared" si="85"/>
        <v>7</v>
      </c>
      <c r="AD98" s="4">
        <v>4</v>
      </c>
      <c r="AE98" s="4">
        <v>1</v>
      </c>
      <c r="AF98" s="116">
        <f t="shared" si="98"/>
        <v>0.25</v>
      </c>
      <c r="AG98" s="21">
        <v>0</v>
      </c>
      <c r="AH98" s="4">
        <v>42600965.50999999</v>
      </c>
      <c r="AI98" s="4">
        <v>44416209.179999992</v>
      </c>
      <c r="AJ98" s="116">
        <f t="shared" si="86"/>
        <v>0.95913105365107609</v>
      </c>
      <c r="AK98" s="21">
        <v>3</v>
      </c>
      <c r="AL98" s="73">
        <f t="shared" si="87"/>
        <v>3</v>
      </c>
      <c r="AM98" s="4">
        <v>0</v>
      </c>
      <c r="AN98" s="4">
        <v>107568</v>
      </c>
      <c r="AO98" s="23">
        <f t="shared" si="88"/>
        <v>0</v>
      </c>
      <c r="AP98" s="21">
        <v>0</v>
      </c>
      <c r="AQ98" s="4">
        <v>0</v>
      </c>
      <c r="AR98" s="4">
        <v>641435.94999999995</v>
      </c>
      <c r="AS98" s="23">
        <f t="shared" si="75"/>
        <v>0</v>
      </c>
      <c r="AT98" s="21">
        <v>0</v>
      </c>
      <c r="AU98" s="74">
        <f t="shared" si="89"/>
        <v>0</v>
      </c>
      <c r="AV98" s="4">
        <v>2623597.94</v>
      </c>
      <c r="AW98" s="4">
        <v>2704779.26</v>
      </c>
      <c r="AX98" s="23">
        <f t="shared" si="90"/>
        <v>0.96998597216395399</v>
      </c>
      <c r="AY98" s="21">
        <v>3</v>
      </c>
      <c r="AZ98" s="4">
        <f t="shared" si="91"/>
        <v>2623597.94</v>
      </c>
      <c r="BA98" s="4">
        <v>1570473.72</v>
      </c>
      <c r="BB98" s="23">
        <f t="shared" si="92"/>
        <v>0.59859542350456341</v>
      </c>
      <c r="BC98" s="21">
        <v>2</v>
      </c>
      <c r="BD98" s="72">
        <f t="shared" si="93"/>
        <v>5</v>
      </c>
      <c r="BE98" s="4">
        <v>0</v>
      </c>
      <c r="BF98" s="21">
        <v>3</v>
      </c>
      <c r="BG98" s="71">
        <f t="shared" si="94"/>
        <v>3</v>
      </c>
      <c r="BH98" s="4">
        <v>241</v>
      </c>
      <c r="BI98" s="4">
        <v>254</v>
      </c>
      <c r="BJ98" s="23">
        <f t="shared" si="95"/>
        <v>0.94881889763779526</v>
      </c>
      <c r="BK98" s="21">
        <v>3</v>
      </c>
      <c r="BL98" s="4">
        <v>14</v>
      </c>
      <c r="BM98" s="124">
        <v>15</v>
      </c>
      <c r="BN98" s="53">
        <f>BL98/BM98</f>
        <v>0.93333333333333335</v>
      </c>
      <c r="BO98" s="54">
        <v>3</v>
      </c>
      <c r="BP98" s="89">
        <f t="shared" si="96"/>
        <v>6</v>
      </c>
      <c r="BQ98" s="44">
        <f t="shared" si="97"/>
        <v>30</v>
      </c>
    </row>
    <row r="99" spans="1:69" ht="38.25" x14ac:dyDescent="0.2">
      <c r="A99" s="1">
        <v>96</v>
      </c>
      <c r="B99" s="2" t="s">
        <v>187</v>
      </c>
      <c r="C99" s="3" t="s">
        <v>188</v>
      </c>
      <c r="D99" s="4">
        <v>164271477.84</v>
      </c>
      <c r="E99" s="4">
        <v>169243525.81</v>
      </c>
      <c r="F99" s="118">
        <f t="shared" si="77"/>
        <v>1.0302672626762557</v>
      </c>
      <c r="G99" s="21">
        <v>3</v>
      </c>
      <c r="H99" s="4">
        <v>183355025.81</v>
      </c>
      <c r="I99" s="4">
        <v>179670293.87</v>
      </c>
      <c r="J99" s="114">
        <f t="shared" si="78"/>
        <v>0.97990383997535868</v>
      </c>
      <c r="K99" s="21">
        <v>3</v>
      </c>
      <c r="L99" s="120">
        <f t="shared" si="79"/>
        <v>6</v>
      </c>
      <c r="M99" s="4">
        <v>3</v>
      </c>
      <c r="N99" s="4">
        <v>56</v>
      </c>
      <c r="O99" s="116">
        <f t="shared" si="80"/>
        <v>5.3571428571428568E-2</v>
      </c>
      <c r="P99" s="21">
        <v>2</v>
      </c>
      <c r="Q99" s="4">
        <v>18</v>
      </c>
      <c r="R99" s="4">
        <v>56</v>
      </c>
      <c r="S99" s="116">
        <f t="shared" si="81"/>
        <v>0.32142857142857145</v>
      </c>
      <c r="T99" s="21">
        <v>2</v>
      </c>
      <c r="U99" s="4">
        <v>202</v>
      </c>
      <c r="V99" s="4">
        <f t="shared" si="82"/>
        <v>53</v>
      </c>
      <c r="W99" s="117">
        <f t="shared" si="83"/>
        <v>3.8113207547169812</v>
      </c>
      <c r="X99" s="21">
        <v>3</v>
      </c>
      <c r="Y99" s="4">
        <v>164286505.19999999</v>
      </c>
      <c r="Z99" s="4">
        <v>156910592.86000001</v>
      </c>
      <c r="AA99" s="116">
        <f t="shared" si="84"/>
        <v>4.4896641577594251E-2</v>
      </c>
      <c r="AB99" s="21">
        <v>2</v>
      </c>
      <c r="AC99" s="115">
        <f t="shared" si="85"/>
        <v>9</v>
      </c>
      <c r="AD99" s="4">
        <v>12</v>
      </c>
      <c r="AE99" s="4">
        <v>0</v>
      </c>
      <c r="AF99" s="116">
        <f t="shared" si="98"/>
        <v>0</v>
      </c>
      <c r="AG99" s="21">
        <v>3</v>
      </c>
      <c r="AH99" s="4">
        <v>37898070.719999999</v>
      </c>
      <c r="AI99" s="4">
        <v>156910592.86000001</v>
      </c>
      <c r="AJ99" s="116">
        <f t="shared" si="86"/>
        <v>0.24152652812811504</v>
      </c>
      <c r="AK99" s="21">
        <v>1</v>
      </c>
      <c r="AL99" s="73">
        <f t="shared" si="87"/>
        <v>4</v>
      </c>
      <c r="AM99" s="4">
        <v>0</v>
      </c>
      <c r="AN99" s="4">
        <v>1026743.9099999999</v>
      </c>
      <c r="AO99" s="23">
        <f t="shared" si="88"/>
        <v>0</v>
      </c>
      <c r="AP99" s="21">
        <v>0</v>
      </c>
      <c r="AQ99" s="4">
        <v>0</v>
      </c>
      <c r="AR99" s="4">
        <v>636958.40999999992</v>
      </c>
      <c r="AS99" s="23">
        <f t="shared" si="75"/>
        <v>0</v>
      </c>
      <c r="AT99" s="21">
        <v>0</v>
      </c>
      <c r="AU99" s="74">
        <f t="shared" si="89"/>
        <v>0</v>
      </c>
      <c r="AV99" s="4">
        <v>5688964.75</v>
      </c>
      <c r="AW99" s="4">
        <v>10677714.49</v>
      </c>
      <c r="AX99" s="23">
        <f t="shared" si="90"/>
        <v>0.53278861832538094</v>
      </c>
      <c r="AY99" s="21">
        <v>2</v>
      </c>
      <c r="AZ99" s="4">
        <f t="shared" si="91"/>
        <v>5688964.75</v>
      </c>
      <c r="BA99" s="4">
        <v>4160639.84</v>
      </c>
      <c r="BB99" s="23">
        <f t="shared" si="92"/>
        <v>0.73135271931505641</v>
      </c>
      <c r="BC99" s="21">
        <v>3</v>
      </c>
      <c r="BD99" s="72">
        <f t="shared" si="93"/>
        <v>5</v>
      </c>
      <c r="BE99" s="4">
        <v>0</v>
      </c>
      <c r="BF99" s="21">
        <v>3</v>
      </c>
      <c r="BG99" s="71">
        <f t="shared" si="94"/>
        <v>3</v>
      </c>
      <c r="BH99" s="4">
        <v>57</v>
      </c>
      <c r="BI99" s="4">
        <v>62</v>
      </c>
      <c r="BJ99" s="23">
        <f t="shared" si="95"/>
        <v>0.91935483870967738</v>
      </c>
      <c r="BK99" s="21">
        <v>3</v>
      </c>
      <c r="BL99" s="4">
        <v>0</v>
      </c>
      <c r="BM99" s="124">
        <v>0</v>
      </c>
      <c r="BN99" s="53">
        <v>0</v>
      </c>
      <c r="BO99" s="54">
        <v>0</v>
      </c>
      <c r="BP99" s="90">
        <f t="shared" si="96"/>
        <v>3</v>
      </c>
      <c r="BQ99" s="44">
        <f t="shared" si="97"/>
        <v>30</v>
      </c>
    </row>
    <row r="100" spans="1:69" ht="63.75" x14ac:dyDescent="0.2">
      <c r="A100" s="1">
        <v>97</v>
      </c>
      <c r="B100" s="2" t="s">
        <v>195</v>
      </c>
      <c r="C100" s="3" t="s">
        <v>196</v>
      </c>
      <c r="D100" s="4">
        <v>229144356</v>
      </c>
      <c r="E100" s="4">
        <v>202291801.84</v>
      </c>
      <c r="F100" s="118">
        <f t="shared" si="77"/>
        <v>0.88281380947475752</v>
      </c>
      <c r="G100" s="21">
        <v>2</v>
      </c>
      <c r="H100" s="4">
        <v>278776037.30000001</v>
      </c>
      <c r="I100" s="4">
        <v>278019720.17000002</v>
      </c>
      <c r="J100" s="114">
        <f t="shared" si="78"/>
        <v>0.99728700810397808</v>
      </c>
      <c r="K100" s="21">
        <v>3</v>
      </c>
      <c r="L100" s="115">
        <f t="shared" si="79"/>
        <v>5</v>
      </c>
      <c r="M100" s="4">
        <v>1</v>
      </c>
      <c r="N100" s="4">
        <v>42</v>
      </c>
      <c r="O100" s="116">
        <f t="shared" si="80"/>
        <v>2.3809523809523808E-2</v>
      </c>
      <c r="P100" s="21">
        <v>3</v>
      </c>
      <c r="Q100" s="4">
        <v>20</v>
      </c>
      <c r="R100" s="4">
        <v>42</v>
      </c>
      <c r="S100" s="116">
        <f t="shared" si="81"/>
        <v>0.47619047619047616</v>
      </c>
      <c r="T100" s="21">
        <v>2</v>
      </c>
      <c r="U100" s="4">
        <v>119</v>
      </c>
      <c r="V100" s="4">
        <f t="shared" si="82"/>
        <v>41</v>
      </c>
      <c r="W100" s="117">
        <f t="shared" si="83"/>
        <v>2.9024390243902438</v>
      </c>
      <c r="X100" s="21">
        <v>2</v>
      </c>
      <c r="Y100" s="4">
        <v>129405786.95999999</v>
      </c>
      <c r="Z100" s="4">
        <v>128426585.37</v>
      </c>
      <c r="AA100" s="116">
        <f t="shared" si="84"/>
        <v>7.5669072690131315E-3</v>
      </c>
      <c r="AB100" s="21">
        <v>0</v>
      </c>
      <c r="AC100" s="121">
        <f t="shared" si="85"/>
        <v>7</v>
      </c>
      <c r="AD100" s="4">
        <v>2</v>
      </c>
      <c r="AE100" s="4">
        <v>0</v>
      </c>
      <c r="AF100" s="116">
        <f t="shared" si="98"/>
        <v>0</v>
      </c>
      <c r="AG100" s="21">
        <v>3</v>
      </c>
      <c r="AH100" s="4">
        <v>106332631.74000001</v>
      </c>
      <c r="AI100" s="4">
        <v>128426585.37</v>
      </c>
      <c r="AJ100" s="116">
        <f t="shared" si="86"/>
        <v>0.82796433023313054</v>
      </c>
      <c r="AK100" s="21">
        <v>3</v>
      </c>
      <c r="AL100" s="71">
        <f t="shared" si="87"/>
        <v>6</v>
      </c>
      <c r="AM100" s="4">
        <v>0</v>
      </c>
      <c r="AN100" s="4">
        <v>4559626.2400000002</v>
      </c>
      <c r="AO100" s="23">
        <f t="shared" si="88"/>
        <v>0</v>
      </c>
      <c r="AP100" s="21">
        <v>0</v>
      </c>
      <c r="AQ100" s="4">
        <v>0</v>
      </c>
      <c r="AR100" s="4">
        <v>1753557.0299999998</v>
      </c>
      <c r="AS100" s="23">
        <f t="shared" si="75"/>
        <v>0</v>
      </c>
      <c r="AT100" s="21">
        <v>0</v>
      </c>
      <c r="AU100" s="74">
        <f t="shared" si="89"/>
        <v>0</v>
      </c>
      <c r="AV100" s="4">
        <v>21513945.25</v>
      </c>
      <c r="AW100" s="4">
        <v>21703393.68</v>
      </c>
      <c r="AX100" s="23">
        <f t="shared" si="90"/>
        <v>0.99127102273527945</v>
      </c>
      <c r="AY100" s="21">
        <v>3</v>
      </c>
      <c r="AZ100" s="4">
        <f t="shared" si="91"/>
        <v>21513945.25</v>
      </c>
      <c r="BA100" s="4">
        <v>13082983.689999999</v>
      </c>
      <c r="BB100" s="23">
        <f t="shared" si="92"/>
        <v>0.60811643508296087</v>
      </c>
      <c r="BC100" s="21">
        <v>2</v>
      </c>
      <c r="BD100" s="72">
        <f t="shared" si="93"/>
        <v>5</v>
      </c>
      <c r="BE100" s="4">
        <v>0</v>
      </c>
      <c r="BF100" s="21">
        <v>3</v>
      </c>
      <c r="BG100" s="71">
        <f t="shared" si="94"/>
        <v>3</v>
      </c>
      <c r="BH100" s="4">
        <v>20</v>
      </c>
      <c r="BI100" s="4">
        <v>27</v>
      </c>
      <c r="BJ100" s="23">
        <f t="shared" si="95"/>
        <v>0.7407407407407407</v>
      </c>
      <c r="BK100" s="21">
        <v>2</v>
      </c>
      <c r="BL100" s="4">
        <v>22</v>
      </c>
      <c r="BM100" s="124">
        <v>30</v>
      </c>
      <c r="BN100" s="53">
        <f>BL100/BM100</f>
        <v>0.73333333333333328</v>
      </c>
      <c r="BO100" s="54">
        <v>2</v>
      </c>
      <c r="BP100" s="90">
        <f t="shared" si="96"/>
        <v>4</v>
      </c>
      <c r="BQ100" s="44">
        <f t="shared" si="97"/>
        <v>30</v>
      </c>
    </row>
    <row r="101" spans="1:69" ht="63.75" x14ac:dyDescent="0.2">
      <c r="A101" s="1">
        <v>98</v>
      </c>
      <c r="B101" s="2" t="s">
        <v>361</v>
      </c>
      <c r="C101" s="3" t="s">
        <v>362</v>
      </c>
      <c r="D101" s="4">
        <v>67583959.239999995</v>
      </c>
      <c r="E101" s="4">
        <v>64222545.359999999</v>
      </c>
      <c r="F101" s="118">
        <f t="shared" si="77"/>
        <v>0.95026314057655092</v>
      </c>
      <c r="G101" s="21">
        <v>3</v>
      </c>
      <c r="H101" s="4">
        <v>72519335.629999995</v>
      </c>
      <c r="I101" s="4">
        <v>42549079.490000002</v>
      </c>
      <c r="J101" s="114">
        <f t="shared" si="78"/>
        <v>0.58672737581448808</v>
      </c>
      <c r="K101" s="21">
        <v>1</v>
      </c>
      <c r="L101" s="121">
        <f t="shared" si="79"/>
        <v>4</v>
      </c>
      <c r="M101" s="4">
        <v>5</v>
      </c>
      <c r="N101" s="4">
        <v>100</v>
      </c>
      <c r="O101" s="116">
        <f t="shared" si="80"/>
        <v>0.05</v>
      </c>
      <c r="P101" s="21">
        <v>2</v>
      </c>
      <c r="Q101" s="4">
        <v>29</v>
      </c>
      <c r="R101" s="4">
        <v>100</v>
      </c>
      <c r="S101" s="116">
        <f t="shared" si="81"/>
        <v>0.28999999999999998</v>
      </c>
      <c r="T101" s="21">
        <v>2</v>
      </c>
      <c r="U101" s="4">
        <v>317</v>
      </c>
      <c r="V101" s="4">
        <f t="shared" si="82"/>
        <v>95</v>
      </c>
      <c r="W101" s="117">
        <f t="shared" si="83"/>
        <v>3.3368421052631581</v>
      </c>
      <c r="X101" s="21">
        <v>3</v>
      </c>
      <c r="Y101" s="4">
        <v>34880126.659999996</v>
      </c>
      <c r="Z101" s="4">
        <v>31789735.399999999</v>
      </c>
      <c r="AA101" s="116">
        <f t="shared" si="84"/>
        <v>8.8600345122714599E-2</v>
      </c>
      <c r="AB101" s="21">
        <v>3</v>
      </c>
      <c r="AC101" s="115">
        <f t="shared" si="85"/>
        <v>10</v>
      </c>
      <c r="AD101" s="4">
        <v>0</v>
      </c>
      <c r="AE101" s="4">
        <v>0</v>
      </c>
      <c r="AF101" s="116">
        <v>0</v>
      </c>
      <c r="AG101" s="21">
        <v>3</v>
      </c>
      <c r="AH101" s="4">
        <v>31411835.40000001</v>
      </c>
      <c r="AI101" s="4">
        <v>31789735.40000001</v>
      </c>
      <c r="AJ101" s="116">
        <f t="shared" si="86"/>
        <v>0.98811251508560838</v>
      </c>
      <c r="AK101" s="21">
        <v>3</v>
      </c>
      <c r="AL101" s="71">
        <f t="shared" si="87"/>
        <v>6</v>
      </c>
      <c r="AM101" s="4">
        <v>0</v>
      </c>
      <c r="AN101" s="4">
        <v>606491.70000000007</v>
      </c>
      <c r="AO101" s="23">
        <f t="shared" si="88"/>
        <v>0</v>
      </c>
      <c r="AP101" s="21">
        <v>0</v>
      </c>
      <c r="AQ101" s="4">
        <v>0</v>
      </c>
      <c r="AR101" s="4">
        <v>118047.98000000001</v>
      </c>
      <c r="AS101" s="23">
        <f t="shared" si="75"/>
        <v>0</v>
      </c>
      <c r="AT101" s="21">
        <v>0</v>
      </c>
      <c r="AU101" s="74">
        <f t="shared" si="89"/>
        <v>0</v>
      </c>
      <c r="AV101" s="4">
        <v>3639462.71</v>
      </c>
      <c r="AW101" s="4">
        <v>5900000</v>
      </c>
      <c r="AX101" s="23">
        <f t="shared" si="90"/>
        <v>0.61685808644067797</v>
      </c>
      <c r="AY101" s="21">
        <v>2</v>
      </c>
      <c r="AZ101" s="4">
        <f t="shared" si="91"/>
        <v>3639462.71</v>
      </c>
      <c r="BA101" s="4">
        <v>2272792.2400000002</v>
      </c>
      <c r="BB101" s="23">
        <f t="shared" si="92"/>
        <v>0.62448565107018239</v>
      </c>
      <c r="BC101" s="21">
        <v>2</v>
      </c>
      <c r="BD101" s="73">
        <f t="shared" si="93"/>
        <v>4</v>
      </c>
      <c r="BE101" s="4">
        <v>0</v>
      </c>
      <c r="BF101" s="21">
        <v>3</v>
      </c>
      <c r="BG101" s="71">
        <f t="shared" si="94"/>
        <v>3</v>
      </c>
      <c r="BH101" s="4">
        <v>99</v>
      </c>
      <c r="BI101" s="4">
        <v>106</v>
      </c>
      <c r="BJ101" s="23">
        <f t="shared" si="95"/>
        <v>0.93396226415094341</v>
      </c>
      <c r="BK101" s="21">
        <v>3</v>
      </c>
      <c r="BL101" s="4">
        <v>0</v>
      </c>
      <c r="BM101" s="124">
        <v>0</v>
      </c>
      <c r="BN101" s="53">
        <v>0</v>
      </c>
      <c r="BO101" s="54">
        <v>0</v>
      </c>
      <c r="BP101" s="90">
        <f t="shared" si="96"/>
        <v>3</v>
      </c>
      <c r="BQ101" s="44">
        <f t="shared" si="97"/>
        <v>30</v>
      </c>
    </row>
    <row r="102" spans="1:69" ht="76.5" x14ac:dyDescent="0.2">
      <c r="A102" s="1">
        <v>99</v>
      </c>
      <c r="B102" s="2" t="s">
        <v>389</v>
      </c>
      <c r="C102" s="3" t="s">
        <v>390</v>
      </c>
      <c r="D102" s="4">
        <v>26081836.120000001</v>
      </c>
      <c r="E102" s="4">
        <v>27331826.539999999</v>
      </c>
      <c r="F102" s="118">
        <f t="shared" si="77"/>
        <v>1.04792570639003</v>
      </c>
      <c r="G102" s="21">
        <v>3</v>
      </c>
      <c r="H102" s="4">
        <v>54124917.689999998</v>
      </c>
      <c r="I102" s="4">
        <v>42589447.270000003</v>
      </c>
      <c r="J102" s="114">
        <f t="shared" si="78"/>
        <v>0.78687320161724217</v>
      </c>
      <c r="K102" s="21">
        <v>2</v>
      </c>
      <c r="L102" s="115">
        <f t="shared" si="79"/>
        <v>5</v>
      </c>
      <c r="M102" s="4">
        <v>21</v>
      </c>
      <c r="N102" s="4">
        <v>198</v>
      </c>
      <c r="O102" s="116">
        <f t="shared" si="80"/>
        <v>0.10606060606060606</v>
      </c>
      <c r="P102" s="21">
        <v>1</v>
      </c>
      <c r="Q102" s="4">
        <v>55</v>
      </c>
      <c r="R102" s="4">
        <v>198</v>
      </c>
      <c r="S102" s="116">
        <f t="shared" si="81"/>
        <v>0.27777777777777779</v>
      </c>
      <c r="T102" s="21">
        <v>2</v>
      </c>
      <c r="U102" s="4">
        <v>526</v>
      </c>
      <c r="V102" s="4">
        <f t="shared" si="82"/>
        <v>177</v>
      </c>
      <c r="W102" s="117">
        <f t="shared" si="83"/>
        <v>2.9717514124293785</v>
      </c>
      <c r="X102" s="21">
        <v>2</v>
      </c>
      <c r="Y102" s="4">
        <v>57942308.060000002</v>
      </c>
      <c r="Z102" s="4">
        <v>49185758.030000001</v>
      </c>
      <c r="AA102" s="116">
        <f t="shared" si="84"/>
        <v>0.15112532315648319</v>
      </c>
      <c r="AB102" s="21">
        <v>3</v>
      </c>
      <c r="AC102" s="121">
        <f t="shared" si="85"/>
        <v>8</v>
      </c>
      <c r="AD102" s="4">
        <v>31</v>
      </c>
      <c r="AE102" s="4">
        <v>2</v>
      </c>
      <c r="AF102" s="116">
        <f t="shared" ref="AF102:AF112" si="99">AE102/AD102</f>
        <v>6.4516129032258063E-2</v>
      </c>
      <c r="AG102" s="21">
        <v>3</v>
      </c>
      <c r="AH102" s="4">
        <v>46759790.639999993</v>
      </c>
      <c r="AI102" s="4">
        <v>49185758.029999994</v>
      </c>
      <c r="AJ102" s="116">
        <f t="shared" si="86"/>
        <v>0.950677442268546</v>
      </c>
      <c r="AK102" s="21">
        <v>3</v>
      </c>
      <c r="AL102" s="71">
        <f t="shared" si="87"/>
        <v>6</v>
      </c>
      <c r="AM102" s="4">
        <v>0</v>
      </c>
      <c r="AN102" s="4">
        <v>460230.54</v>
      </c>
      <c r="AO102" s="23">
        <f t="shared" si="88"/>
        <v>0</v>
      </c>
      <c r="AP102" s="21">
        <v>0</v>
      </c>
      <c r="AQ102" s="4">
        <v>0</v>
      </c>
      <c r="AR102" s="4">
        <v>867158.54999999993</v>
      </c>
      <c r="AS102" s="23">
        <f t="shared" ref="AS102:AS133" si="100">AQ102/AR102</f>
        <v>0</v>
      </c>
      <c r="AT102" s="21">
        <v>0</v>
      </c>
      <c r="AU102" s="74">
        <f t="shared" si="89"/>
        <v>0</v>
      </c>
      <c r="AV102" s="4">
        <v>3120999.31</v>
      </c>
      <c r="AW102" s="4">
        <v>5758874.0800000001</v>
      </c>
      <c r="AX102" s="23">
        <f t="shared" si="90"/>
        <v>0.54194609339331135</v>
      </c>
      <c r="AY102" s="21">
        <v>2</v>
      </c>
      <c r="AZ102" s="4">
        <f t="shared" si="91"/>
        <v>3120999.31</v>
      </c>
      <c r="BA102" s="4">
        <v>2567909.71</v>
      </c>
      <c r="BB102" s="23">
        <f t="shared" si="92"/>
        <v>0.82278445297060954</v>
      </c>
      <c r="BC102" s="21">
        <v>3</v>
      </c>
      <c r="BD102" s="72">
        <f t="shared" si="93"/>
        <v>5</v>
      </c>
      <c r="BE102" s="4">
        <v>28</v>
      </c>
      <c r="BF102" s="21">
        <v>3</v>
      </c>
      <c r="BG102" s="71">
        <f t="shared" si="94"/>
        <v>3</v>
      </c>
      <c r="BH102" s="4">
        <v>192</v>
      </c>
      <c r="BI102" s="4">
        <v>209</v>
      </c>
      <c r="BJ102" s="23">
        <f t="shared" si="95"/>
        <v>0.91866028708133973</v>
      </c>
      <c r="BK102" s="21">
        <v>3</v>
      </c>
      <c r="BL102" s="4">
        <v>0</v>
      </c>
      <c r="BM102" s="124">
        <v>0</v>
      </c>
      <c r="BN102" s="53">
        <v>0</v>
      </c>
      <c r="BO102" s="54">
        <v>0</v>
      </c>
      <c r="BP102" s="90">
        <f t="shared" si="96"/>
        <v>3</v>
      </c>
      <c r="BQ102" s="44">
        <f t="shared" si="97"/>
        <v>30</v>
      </c>
    </row>
    <row r="103" spans="1:69" ht="63.75" x14ac:dyDescent="0.2">
      <c r="A103" s="1">
        <v>100</v>
      </c>
      <c r="B103" s="2" t="s">
        <v>397</v>
      </c>
      <c r="C103" s="3" t="s">
        <v>398</v>
      </c>
      <c r="D103" s="4">
        <v>1897545544.75</v>
      </c>
      <c r="E103" s="4">
        <v>1445554710.01</v>
      </c>
      <c r="F103" s="118">
        <f t="shared" si="77"/>
        <v>0.76180237887278257</v>
      </c>
      <c r="G103" s="21">
        <v>2</v>
      </c>
      <c r="H103" s="4">
        <v>3030547549.0599999</v>
      </c>
      <c r="I103" s="4">
        <v>3099461184.5</v>
      </c>
      <c r="J103" s="114">
        <f t="shared" si="78"/>
        <v>1.0227396648045912</v>
      </c>
      <c r="K103" s="21">
        <v>3</v>
      </c>
      <c r="L103" s="115">
        <f t="shared" si="79"/>
        <v>5</v>
      </c>
      <c r="M103" s="4">
        <v>100</v>
      </c>
      <c r="N103" s="4">
        <v>681</v>
      </c>
      <c r="O103" s="116">
        <f t="shared" si="80"/>
        <v>0.14684287812041116</v>
      </c>
      <c r="P103" s="21">
        <v>1</v>
      </c>
      <c r="Q103" s="4">
        <v>283</v>
      </c>
      <c r="R103" s="4">
        <v>681</v>
      </c>
      <c r="S103" s="116">
        <f t="shared" si="81"/>
        <v>0.41556534508076359</v>
      </c>
      <c r="T103" s="21">
        <v>2</v>
      </c>
      <c r="U103" s="4">
        <v>1372</v>
      </c>
      <c r="V103" s="4">
        <f t="shared" si="82"/>
        <v>581</v>
      </c>
      <c r="W103" s="117">
        <f t="shared" si="83"/>
        <v>2.3614457831325302</v>
      </c>
      <c r="X103" s="21">
        <v>2</v>
      </c>
      <c r="Y103" s="4">
        <v>2630083049.9400001</v>
      </c>
      <c r="Z103" s="4">
        <v>2603457482.6300001</v>
      </c>
      <c r="AA103" s="116">
        <f t="shared" si="84"/>
        <v>1.0123470173539709E-2</v>
      </c>
      <c r="AB103" s="21">
        <v>1</v>
      </c>
      <c r="AC103" s="121">
        <f t="shared" si="85"/>
        <v>6</v>
      </c>
      <c r="AD103" s="4">
        <v>30</v>
      </c>
      <c r="AE103" s="4">
        <v>2</v>
      </c>
      <c r="AF103" s="116">
        <f t="shared" si="99"/>
        <v>6.6666666666666666E-2</v>
      </c>
      <c r="AG103" s="21">
        <v>3</v>
      </c>
      <c r="AH103" s="4">
        <v>1425743062.0900002</v>
      </c>
      <c r="AI103" s="4">
        <v>2603457482.6300001</v>
      </c>
      <c r="AJ103" s="116">
        <f t="shared" si="86"/>
        <v>0.54763447131455412</v>
      </c>
      <c r="AK103" s="21">
        <v>2</v>
      </c>
      <c r="AL103" s="72">
        <f t="shared" si="87"/>
        <v>5</v>
      </c>
      <c r="AM103" s="4">
        <v>0</v>
      </c>
      <c r="AN103" s="4">
        <v>11920482.079999998</v>
      </c>
      <c r="AO103" s="23">
        <f t="shared" si="88"/>
        <v>0</v>
      </c>
      <c r="AP103" s="21">
        <v>0</v>
      </c>
      <c r="AQ103" s="4">
        <v>12500</v>
      </c>
      <c r="AR103" s="4">
        <v>70809179.580000013</v>
      </c>
      <c r="AS103" s="23">
        <f t="shared" si="100"/>
        <v>1.7653078420259811E-4</v>
      </c>
      <c r="AT103" s="21">
        <v>0</v>
      </c>
      <c r="AU103" s="74">
        <f t="shared" si="89"/>
        <v>0</v>
      </c>
      <c r="AV103" s="4">
        <v>29697033.960000001</v>
      </c>
      <c r="AW103" s="4">
        <v>26000000</v>
      </c>
      <c r="AX103" s="23">
        <f t="shared" si="90"/>
        <v>1.1421936138461539</v>
      </c>
      <c r="AY103" s="21">
        <v>3</v>
      </c>
      <c r="AZ103" s="4">
        <f t="shared" si="91"/>
        <v>29697033.960000001</v>
      </c>
      <c r="BA103" s="4">
        <v>18010202.100000001</v>
      </c>
      <c r="BB103" s="23">
        <f t="shared" si="92"/>
        <v>0.60646467671682591</v>
      </c>
      <c r="BC103" s="21">
        <v>2</v>
      </c>
      <c r="BD103" s="72">
        <f t="shared" si="93"/>
        <v>5</v>
      </c>
      <c r="BE103" s="4">
        <v>0</v>
      </c>
      <c r="BF103" s="21">
        <v>3</v>
      </c>
      <c r="BG103" s="71">
        <f t="shared" si="94"/>
        <v>3</v>
      </c>
      <c r="BH103" s="4">
        <v>570</v>
      </c>
      <c r="BI103" s="4">
        <v>602</v>
      </c>
      <c r="BJ103" s="23">
        <f t="shared" si="95"/>
        <v>0.94684385382059799</v>
      </c>
      <c r="BK103" s="21">
        <v>3</v>
      </c>
      <c r="BL103" s="4">
        <v>160</v>
      </c>
      <c r="BM103" s="124">
        <v>165</v>
      </c>
      <c r="BN103" s="53">
        <f>BL103/BM103</f>
        <v>0.96969696969696972</v>
      </c>
      <c r="BO103" s="54">
        <v>3</v>
      </c>
      <c r="BP103" s="89">
        <f t="shared" si="96"/>
        <v>6</v>
      </c>
      <c r="BQ103" s="44">
        <f t="shared" si="97"/>
        <v>30</v>
      </c>
    </row>
    <row r="104" spans="1:69" ht="51" x14ac:dyDescent="0.2">
      <c r="A104" s="1">
        <v>101</v>
      </c>
      <c r="B104" s="2" t="s">
        <v>403</v>
      </c>
      <c r="C104" s="3" t="s">
        <v>404</v>
      </c>
      <c r="D104" s="4">
        <v>13502676.220000001</v>
      </c>
      <c r="E104" s="4">
        <v>11125324.15</v>
      </c>
      <c r="F104" s="118">
        <f t="shared" si="77"/>
        <v>0.82393474958107227</v>
      </c>
      <c r="G104" s="21">
        <v>2</v>
      </c>
      <c r="H104" s="4">
        <v>13658023.720000001</v>
      </c>
      <c r="I104" s="4">
        <v>12578587.02</v>
      </c>
      <c r="J104" s="114">
        <f t="shared" si="78"/>
        <v>0.92096684541414742</v>
      </c>
      <c r="K104" s="21">
        <v>3</v>
      </c>
      <c r="L104" s="115">
        <f t="shared" si="79"/>
        <v>5</v>
      </c>
      <c r="M104" s="4">
        <v>27</v>
      </c>
      <c r="N104" s="4">
        <v>137</v>
      </c>
      <c r="O104" s="116">
        <f t="shared" si="80"/>
        <v>0.19708029197080293</v>
      </c>
      <c r="P104" s="21">
        <v>0</v>
      </c>
      <c r="Q104" s="4">
        <v>40</v>
      </c>
      <c r="R104" s="4">
        <v>137</v>
      </c>
      <c r="S104" s="116">
        <f t="shared" si="81"/>
        <v>0.29197080291970801</v>
      </c>
      <c r="T104" s="21">
        <v>2</v>
      </c>
      <c r="U104" s="4">
        <v>330</v>
      </c>
      <c r="V104" s="4">
        <f t="shared" si="82"/>
        <v>110</v>
      </c>
      <c r="W104" s="117">
        <f t="shared" si="83"/>
        <v>3</v>
      </c>
      <c r="X104" s="21">
        <v>2</v>
      </c>
      <c r="Y104" s="4">
        <v>9306128.1500000004</v>
      </c>
      <c r="Z104" s="4">
        <v>7310873</v>
      </c>
      <c r="AA104" s="116">
        <f t="shared" si="84"/>
        <v>0.21440228608930131</v>
      </c>
      <c r="AB104" s="21">
        <v>3</v>
      </c>
      <c r="AC104" s="121">
        <f t="shared" si="85"/>
        <v>7</v>
      </c>
      <c r="AD104" s="4">
        <v>19</v>
      </c>
      <c r="AE104" s="4">
        <v>2</v>
      </c>
      <c r="AF104" s="116">
        <f t="shared" si="99"/>
        <v>0.10526315789473684</v>
      </c>
      <c r="AG104" s="21">
        <v>2</v>
      </c>
      <c r="AH104" s="4">
        <v>6941741.2600000007</v>
      </c>
      <c r="AI104" s="4">
        <v>7310873.0000000009</v>
      </c>
      <c r="AJ104" s="116">
        <f t="shared" si="86"/>
        <v>0.94950921182737003</v>
      </c>
      <c r="AK104" s="21">
        <v>3</v>
      </c>
      <c r="AL104" s="72">
        <f t="shared" si="87"/>
        <v>5</v>
      </c>
      <c r="AM104" s="4">
        <v>0</v>
      </c>
      <c r="AN104" s="4">
        <v>1207741.52</v>
      </c>
      <c r="AO104" s="23">
        <f t="shared" si="88"/>
        <v>0</v>
      </c>
      <c r="AP104" s="21">
        <v>0</v>
      </c>
      <c r="AQ104" s="4">
        <v>0</v>
      </c>
      <c r="AR104" s="4">
        <v>306850.11</v>
      </c>
      <c r="AS104" s="23">
        <f t="shared" si="100"/>
        <v>0</v>
      </c>
      <c r="AT104" s="21">
        <v>0</v>
      </c>
      <c r="AU104" s="74">
        <f t="shared" si="89"/>
        <v>0</v>
      </c>
      <c r="AV104" s="4">
        <v>1514206.54</v>
      </c>
      <c r="AW104" s="4">
        <v>2000000</v>
      </c>
      <c r="AX104" s="23">
        <f t="shared" si="90"/>
        <v>0.75710326999999999</v>
      </c>
      <c r="AY104" s="21">
        <v>2</v>
      </c>
      <c r="AZ104" s="4">
        <f t="shared" si="91"/>
        <v>1514206.54</v>
      </c>
      <c r="BA104" s="4">
        <v>953756.49</v>
      </c>
      <c r="BB104" s="23">
        <f t="shared" si="92"/>
        <v>0.62987212431403183</v>
      </c>
      <c r="BC104" s="21">
        <v>2</v>
      </c>
      <c r="BD104" s="73">
        <f t="shared" si="93"/>
        <v>4</v>
      </c>
      <c r="BE104" s="4">
        <v>0</v>
      </c>
      <c r="BF104" s="21">
        <v>3</v>
      </c>
      <c r="BG104" s="71">
        <f t="shared" si="94"/>
        <v>3</v>
      </c>
      <c r="BH104" s="4">
        <v>131</v>
      </c>
      <c r="BI104" s="4">
        <v>139</v>
      </c>
      <c r="BJ104" s="23">
        <f t="shared" si="95"/>
        <v>0.94244604316546765</v>
      </c>
      <c r="BK104" s="21">
        <v>3</v>
      </c>
      <c r="BL104" s="4">
        <v>14</v>
      </c>
      <c r="BM104" s="124">
        <v>15</v>
      </c>
      <c r="BN104" s="53">
        <f>BL104/BM104</f>
        <v>0.93333333333333335</v>
      </c>
      <c r="BO104" s="54">
        <v>3</v>
      </c>
      <c r="BP104" s="89">
        <f t="shared" si="96"/>
        <v>6</v>
      </c>
      <c r="BQ104" s="44">
        <f t="shared" si="97"/>
        <v>30</v>
      </c>
    </row>
    <row r="105" spans="1:69" ht="63.75" x14ac:dyDescent="0.2">
      <c r="A105" s="1">
        <v>102</v>
      </c>
      <c r="B105" s="2" t="s">
        <v>415</v>
      </c>
      <c r="C105" s="3" t="s">
        <v>416</v>
      </c>
      <c r="D105" s="4">
        <v>12028846.699999999</v>
      </c>
      <c r="E105" s="4">
        <v>12028836.699999999</v>
      </c>
      <c r="F105" s="118">
        <f t="shared" si="77"/>
        <v>0.99999916866510574</v>
      </c>
      <c r="G105" s="21">
        <v>3</v>
      </c>
      <c r="H105" s="4">
        <v>12028846.699999999</v>
      </c>
      <c r="I105" s="4">
        <v>12178606.539999999</v>
      </c>
      <c r="J105" s="114">
        <f t="shared" si="78"/>
        <v>1.0124500580758087</v>
      </c>
      <c r="K105" s="21">
        <v>3</v>
      </c>
      <c r="L105" s="120">
        <f t="shared" si="79"/>
        <v>6</v>
      </c>
      <c r="M105" s="4">
        <v>1</v>
      </c>
      <c r="N105" s="4">
        <v>15</v>
      </c>
      <c r="O105" s="116">
        <f t="shared" si="80"/>
        <v>6.6666666666666666E-2</v>
      </c>
      <c r="P105" s="21">
        <v>2</v>
      </c>
      <c r="Q105" s="4">
        <v>3</v>
      </c>
      <c r="R105" s="4">
        <v>15</v>
      </c>
      <c r="S105" s="116">
        <f t="shared" si="81"/>
        <v>0.2</v>
      </c>
      <c r="T105" s="21">
        <v>2</v>
      </c>
      <c r="U105" s="4">
        <v>33</v>
      </c>
      <c r="V105" s="4">
        <f t="shared" si="82"/>
        <v>14</v>
      </c>
      <c r="W105" s="117">
        <f t="shared" si="83"/>
        <v>2.3571428571428572</v>
      </c>
      <c r="X105" s="21">
        <v>2</v>
      </c>
      <c r="Y105" s="4">
        <v>2584391.5099999998</v>
      </c>
      <c r="Z105" s="4">
        <v>2434300.59</v>
      </c>
      <c r="AA105" s="116">
        <f t="shared" si="84"/>
        <v>5.8075922095874685E-2</v>
      </c>
      <c r="AB105" s="21">
        <v>3</v>
      </c>
      <c r="AC105" s="115">
        <f t="shared" si="85"/>
        <v>9</v>
      </c>
      <c r="AD105" s="4">
        <v>2</v>
      </c>
      <c r="AE105" s="4">
        <v>0</v>
      </c>
      <c r="AF105" s="116">
        <f t="shared" si="99"/>
        <v>0</v>
      </c>
      <c r="AG105" s="21">
        <v>3</v>
      </c>
      <c r="AH105" s="4">
        <v>2434300.5900000003</v>
      </c>
      <c r="AI105" s="4">
        <v>2434300.5900000003</v>
      </c>
      <c r="AJ105" s="116">
        <f t="shared" si="86"/>
        <v>1</v>
      </c>
      <c r="AK105" s="21">
        <v>3</v>
      </c>
      <c r="AL105" s="71">
        <f t="shared" si="87"/>
        <v>6</v>
      </c>
      <c r="AM105" s="4">
        <v>0</v>
      </c>
      <c r="AN105" s="4">
        <v>4393969.25</v>
      </c>
      <c r="AO105" s="23">
        <f t="shared" si="88"/>
        <v>0</v>
      </c>
      <c r="AP105" s="21">
        <v>0</v>
      </c>
      <c r="AQ105" s="4">
        <v>0</v>
      </c>
      <c r="AR105" s="4">
        <v>2820390.47</v>
      </c>
      <c r="AS105" s="23">
        <f t="shared" si="100"/>
        <v>0</v>
      </c>
      <c r="AT105" s="21">
        <v>0</v>
      </c>
      <c r="AU105" s="74">
        <f t="shared" si="89"/>
        <v>0</v>
      </c>
      <c r="AV105" s="4">
        <v>6555192.2699999996</v>
      </c>
      <c r="AW105" s="4">
        <v>6946217.9400000004</v>
      </c>
      <c r="AX105" s="23">
        <f t="shared" si="90"/>
        <v>0.94370667989723322</v>
      </c>
      <c r="AY105" s="21">
        <v>3</v>
      </c>
      <c r="AZ105" s="4">
        <f t="shared" si="91"/>
        <v>6555192.2699999996</v>
      </c>
      <c r="BA105" s="4">
        <v>537618.03</v>
      </c>
      <c r="BB105" s="23">
        <f t="shared" si="92"/>
        <v>8.2014074928118019E-2</v>
      </c>
      <c r="BC105" s="21">
        <v>0</v>
      </c>
      <c r="BD105" s="73">
        <f t="shared" si="93"/>
        <v>3</v>
      </c>
      <c r="BE105" s="4">
        <v>0</v>
      </c>
      <c r="BF105" s="21">
        <v>3</v>
      </c>
      <c r="BG105" s="71">
        <f t="shared" si="94"/>
        <v>3</v>
      </c>
      <c r="BH105" s="4">
        <v>14</v>
      </c>
      <c r="BI105" s="4">
        <v>15</v>
      </c>
      <c r="BJ105" s="23">
        <f t="shared" si="95"/>
        <v>0.93333333333333335</v>
      </c>
      <c r="BK105" s="21">
        <v>3</v>
      </c>
      <c r="BL105" s="4">
        <v>0</v>
      </c>
      <c r="BM105" s="124">
        <v>0</v>
      </c>
      <c r="BN105" s="53">
        <v>0</v>
      </c>
      <c r="BO105" s="54">
        <v>0</v>
      </c>
      <c r="BP105" s="90">
        <f t="shared" si="96"/>
        <v>3</v>
      </c>
      <c r="BQ105" s="44">
        <f t="shared" si="97"/>
        <v>30</v>
      </c>
    </row>
    <row r="106" spans="1:69" ht="76.5" x14ac:dyDescent="0.2">
      <c r="A106" s="1">
        <v>103</v>
      </c>
      <c r="B106" s="2" t="s">
        <v>459</v>
      </c>
      <c r="C106" s="3" t="s">
        <v>460</v>
      </c>
      <c r="D106" s="4">
        <v>8405640.8200000003</v>
      </c>
      <c r="E106" s="4">
        <v>8114650.0800000001</v>
      </c>
      <c r="F106" s="118">
        <f t="shared" si="77"/>
        <v>0.9653814924725751</v>
      </c>
      <c r="G106" s="21">
        <v>3</v>
      </c>
      <c r="H106" s="4">
        <v>8405640.8200000003</v>
      </c>
      <c r="I106" s="4">
        <v>8507817.5800000001</v>
      </c>
      <c r="J106" s="114">
        <f t="shared" si="78"/>
        <v>1.0121557371041701</v>
      </c>
      <c r="K106" s="21">
        <v>3</v>
      </c>
      <c r="L106" s="120">
        <f t="shared" si="79"/>
        <v>6</v>
      </c>
      <c r="M106" s="4">
        <v>2</v>
      </c>
      <c r="N106" s="4">
        <v>33</v>
      </c>
      <c r="O106" s="116">
        <f t="shared" si="80"/>
        <v>6.0606060606060608E-2</v>
      </c>
      <c r="P106" s="21">
        <v>2</v>
      </c>
      <c r="Q106" s="4">
        <v>8</v>
      </c>
      <c r="R106" s="4">
        <v>33</v>
      </c>
      <c r="S106" s="116">
        <f t="shared" si="81"/>
        <v>0.24242424242424243</v>
      </c>
      <c r="T106" s="21">
        <v>2</v>
      </c>
      <c r="U106" s="4">
        <v>76</v>
      </c>
      <c r="V106" s="4">
        <f t="shared" si="82"/>
        <v>31</v>
      </c>
      <c r="W106" s="117">
        <f t="shared" si="83"/>
        <v>2.4516129032258065</v>
      </c>
      <c r="X106" s="21">
        <v>2</v>
      </c>
      <c r="Y106" s="4">
        <v>3895645.18</v>
      </c>
      <c r="Z106" s="4">
        <v>3591019.96</v>
      </c>
      <c r="AA106" s="116">
        <f t="shared" si="84"/>
        <v>7.8196346413663936E-2</v>
      </c>
      <c r="AB106" s="21">
        <v>3</v>
      </c>
      <c r="AC106" s="115">
        <f t="shared" si="85"/>
        <v>9</v>
      </c>
      <c r="AD106" s="4">
        <v>4</v>
      </c>
      <c r="AE106" s="4">
        <v>0</v>
      </c>
      <c r="AF106" s="116">
        <f t="shared" si="99"/>
        <v>0</v>
      </c>
      <c r="AG106" s="21">
        <v>3</v>
      </c>
      <c r="AH106" s="4">
        <v>3591019.9599999995</v>
      </c>
      <c r="AI106" s="4">
        <v>3591019.9599999995</v>
      </c>
      <c r="AJ106" s="116">
        <f t="shared" si="86"/>
        <v>1</v>
      </c>
      <c r="AK106" s="21">
        <v>3</v>
      </c>
      <c r="AL106" s="71">
        <f t="shared" si="87"/>
        <v>6</v>
      </c>
      <c r="AM106" s="4">
        <v>0</v>
      </c>
      <c r="AN106" s="4">
        <v>4071511.6600000006</v>
      </c>
      <c r="AO106" s="23">
        <f t="shared" si="88"/>
        <v>0</v>
      </c>
      <c r="AP106" s="21">
        <v>0</v>
      </c>
      <c r="AQ106" s="4">
        <v>0</v>
      </c>
      <c r="AR106" s="4">
        <v>957854.8</v>
      </c>
      <c r="AS106" s="23">
        <f t="shared" si="100"/>
        <v>0</v>
      </c>
      <c r="AT106" s="21">
        <v>0</v>
      </c>
      <c r="AU106" s="74">
        <f t="shared" si="89"/>
        <v>0</v>
      </c>
      <c r="AV106" s="4">
        <v>4361648.8499999996</v>
      </c>
      <c r="AW106" s="4">
        <v>4323919.18</v>
      </c>
      <c r="AX106" s="23">
        <f t="shared" si="90"/>
        <v>1.0087258037047768</v>
      </c>
      <c r="AY106" s="21">
        <v>3</v>
      </c>
      <c r="AZ106" s="4">
        <f t="shared" si="91"/>
        <v>4361648.8499999996</v>
      </c>
      <c r="BA106" s="4">
        <v>580315.29</v>
      </c>
      <c r="BB106" s="23">
        <f t="shared" si="92"/>
        <v>0.13304952093977032</v>
      </c>
      <c r="BC106" s="21">
        <v>0</v>
      </c>
      <c r="BD106" s="73">
        <f t="shared" si="93"/>
        <v>3</v>
      </c>
      <c r="BE106" s="4">
        <v>20</v>
      </c>
      <c r="BF106" s="21">
        <v>3</v>
      </c>
      <c r="BG106" s="71">
        <f t="shared" si="94"/>
        <v>3</v>
      </c>
      <c r="BH106" s="4">
        <v>31</v>
      </c>
      <c r="BI106" s="4">
        <v>31</v>
      </c>
      <c r="BJ106" s="23">
        <f t="shared" si="95"/>
        <v>1</v>
      </c>
      <c r="BK106" s="21">
        <v>3</v>
      </c>
      <c r="BL106" s="4">
        <v>0</v>
      </c>
      <c r="BM106" s="124">
        <v>0</v>
      </c>
      <c r="BN106" s="53">
        <v>0</v>
      </c>
      <c r="BO106" s="54">
        <v>0</v>
      </c>
      <c r="BP106" s="90">
        <f t="shared" si="96"/>
        <v>3</v>
      </c>
      <c r="BQ106" s="44">
        <f t="shared" si="97"/>
        <v>30</v>
      </c>
    </row>
    <row r="107" spans="1:69" ht="63.75" x14ac:dyDescent="0.2">
      <c r="A107" s="1">
        <v>104</v>
      </c>
      <c r="B107" s="2" t="s">
        <v>499</v>
      </c>
      <c r="C107" s="3" t="s">
        <v>500</v>
      </c>
      <c r="D107" s="4">
        <v>33247725.949999999</v>
      </c>
      <c r="E107" s="4">
        <v>33247725.949999999</v>
      </c>
      <c r="F107" s="118">
        <f t="shared" si="77"/>
        <v>1</v>
      </c>
      <c r="G107" s="21">
        <v>3</v>
      </c>
      <c r="H107" s="4">
        <v>35984007.049999997</v>
      </c>
      <c r="I107" s="4">
        <v>35611029.329999998</v>
      </c>
      <c r="J107" s="114">
        <f t="shared" si="78"/>
        <v>0.98963490309787505</v>
      </c>
      <c r="K107" s="21">
        <v>3</v>
      </c>
      <c r="L107" s="120">
        <f t="shared" si="79"/>
        <v>6</v>
      </c>
      <c r="M107" s="4">
        <v>7</v>
      </c>
      <c r="N107" s="4">
        <v>68</v>
      </c>
      <c r="O107" s="116">
        <f t="shared" si="80"/>
        <v>0.10294117647058823</v>
      </c>
      <c r="P107" s="21">
        <v>1</v>
      </c>
      <c r="Q107" s="4">
        <v>17</v>
      </c>
      <c r="R107" s="4">
        <v>68</v>
      </c>
      <c r="S107" s="116">
        <f t="shared" si="81"/>
        <v>0.25</v>
      </c>
      <c r="T107" s="21">
        <v>2</v>
      </c>
      <c r="U107" s="4">
        <v>177</v>
      </c>
      <c r="V107" s="4">
        <f t="shared" si="82"/>
        <v>61</v>
      </c>
      <c r="W107" s="117">
        <f t="shared" si="83"/>
        <v>2.901639344262295</v>
      </c>
      <c r="X107" s="21">
        <v>2</v>
      </c>
      <c r="Y107" s="4">
        <v>29741646.239999998</v>
      </c>
      <c r="Z107" s="4">
        <v>27772815.289999999</v>
      </c>
      <c r="AA107" s="116">
        <f t="shared" si="84"/>
        <v>6.6197779844213475E-2</v>
      </c>
      <c r="AB107" s="21">
        <v>3</v>
      </c>
      <c r="AC107" s="121">
        <f t="shared" si="85"/>
        <v>8</v>
      </c>
      <c r="AD107" s="4">
        <v>7</v>
      </c>
      <c r="AE107" s="4">
        <v>2</v>
      </c>
      <c r="AF107" s="116">
        <f t="shared" si="99"/>
        <v>0.2857142857142857</v>
      </c>
      <c r="AG107" s="21">
        <v>0</v>
      </c>
      <c r="AH107" s="4">
        <v>24674974.309999999</v>
      </c>
      <c r="AI107" s="4">
        <v>24792815.289999999</v>
      </c>
      <c r="AJ107" s="116">
        <f t="shared" si="86"/>
        <v>0.99524697059927958</v>
      </c>
      <c r="AK107" s="21">
        <v>3</v>
      </c>
      <c r="AL107" s="73">
        <f t="shared" si="87"/>
        <v>3</v>
      </c>
      <c r="AM107" s="4">
        <v>0</v>
      </c>
      <c r="AN107" s="4">
        <v>806622.97000000009</v>
      </c>
      <c r="AO107" s="23">
        <f t="shared" si="88"/>
        <v>0</v>
      </c>
      <c r="AP107" s="21">
        <v>0</v>
      </c>
      <c r="AQ107" s="4">
        <v>0</v>
      </c>
      <c r="AR107" s="4">
        <v>214226.93</v>
      </c>
      <c r="AS107" s="23">
        <f t="shared" si="100"/>
        <v>0</v>
      </c>
      <c r="AT107" s="21">
        <v>0</v>
      </c>
      <c r="AU107" s="74">
        <f t="shared" si="89"/>
        <v>0</v>
      </c>
      <c r="AV107" s="4">
        <v>2996118.87</v>
      </c>
      <c r="AW107" s="4">
        <v>2944095.19</v>
      </c>
      <c r="AX107" s="23">
        <f t="shared" si="90"/>
        <v>1.017670515605849</v>
      </c>
      <c r="AY107" s="21">
        <v>3</v>
      </c>
      <c r="AZ107" s="4">
        <f t="shared" si="91"/>
        <v>2996118.87</v>
      </c>
      <c r="BA107" s="4">
        <v>1799021.03</v>
      </c>
      <c r="BB107" s="23">
        <f t="shared" si="92"/>
        <v>0.60045048546421653</v>
      </c>
      <c r="BC107" s="21">
        <v>2</v>
      </c>
      <c r="BD107" s="72">
        <f t="shared" si="93"/>
        <v>5</v>
      </c>
      <c r="BE107" s="4">
        <v>0</v>
      </c>
      <c r="BF107" s="21">
        <v>3</v>
      </c>
      <c r="BG107" s="71">
        <f t="shared" si="94"/>
        <v>3</v>
      </c>
      <c r="BH107" s="4">
        <v>55</v>
      </c>
      <c r="BI107" s="4">
        <v>63</v>
      </c>
      <c r="BJ107" s="23">
        <f t="shared" si="95"/>
        <v>0.87301587301587302</v>
      </c>
      <c r="BK107" s="21">
        <v>2</v>
      </c>
      <c r="BL107" s="4">
        <v>55</v>
      </c>
      <c r="BM107" s="124">
        <v>60</v>
      </c>
      <c r="BN107" s="53">
        <f>BL107/BM107</f>
        <v>0.91666666666666663</v>
      </c>
      <c r="BO107" s="54">
        <v>3</v>
      </c>
      <c r="BP107" s="85">
        <f t="shared" si="96"/>
        <v>5</v>
      </c>
      <c r="BQ107" s="44">
        <f t="shared" si="97"/>
        <v>30</v>
      </c>
    </row>
    <row r="108" spans="1:69" ht="89.25" x14ac:dyDescent="0.2">
      <c r="A108" s="1">
        <v>105</v>
      </c>
      <c r="B108" s="2" t="s">
        <v>537</v>
      </c>
      <c r="C108" s="3" t="s">
        <v>538</v>
      </c>
      <c r="D108" s="4">
        <v>8254788.4199999999</v>
      </c>
      <c r="E108" s="4">
        <v>8254788.4199999999</v>
      </c>
      <c r="F108" s="118">
        <f t="shared" si="77"/>
        <v>1</v>
      </c>
      <c r="G108" s="21">
        <v>3</v>
      </c>
      <c r="H108" s="4">
        <v>9706742.3100000005</v>
      </c>
      <c r="I108" s="4">
        <v>9028369.1999999993</v>
      </c>
      <c r="J108" s="114">
        <f t="shared" si="78"/>
        <v>0.9301132049934886</v>
      </c>
      <c r="K108" s="21">
        <v>3</v>
      </c>
      <c r="L108" s="120">
        <f t="shared" si="79"/>
        <v>6</v>
      </c>
      <c r="M108" s="4">
        <v>0</v>
      </c>
      <c r="N108" s="4">
        <v>14</v>
      </c>
      <c r="O108" s="116">
        <f t="shared" si="80"/>
        <v>0</v>
      </c>
      <c r="P108" s="21">
        <v>3</v>
      </c>
      <c r="Q108" s="4">
        <v>4</v>
      </c>
      <c r="R108" s="4">
        <v>14</v>
      </c>
      <c r="S108" s="116">
        <f t="shared" si="81"/>
        <v>0.2857142857142857</v>
      </c>
      <c r="T108" s="21">
        <v>2</v>
      </c>
      <c r="U108" s="4">
        <v>36</v>
      </c>
      <c r="V108" s="4">
        <f t="shared" si="82"/>
        <v>14</v>
      </c>
      <c r="W108" s="117">
        <f t="shared" si="83"/>
        <v>2.5714285714285716</v>
      </c>
      <c r="X108" s="21">
        <v>2</v>
      </c>
      <c r="Y108" s="4">
        <v>5539699</v>
      </c>
      <c r="Z108" s="4">
        <v>5315105.0599999996</v>
      </c>
      <c r="AA108" s="116">
        <f t="shared" si="84"/>
        <v>4.0542625149850277E-2</v>
      </c>
      <c r="AB108" s="21">
        <v>2</v>
      </c>
      <c r="AC108" s="115">
        <f t="shared" si="85"/>
        <v>9</v>
      </c>
      <c r="AD108" s="4">
        <v>5</v>
      </c>
      <c r="AE108" s="4">
        <v>0</v>
      </c>
      <c r="AF108" s="116">
        <f t="shared" si="99"/>
        <v>0</v>
      </c>
      <c r="AG108" s="21">
        <v>3</v>
      </c>
      <c r="AH108" s="4">
        <v>5315105.0600000005</v>
      </c>
      <c r="AI108" s="4">
        <v>5315105.0600000005</v>
      </c>
      <c r="AJ108" s="116">
        <f t="shared" si="86"/>
        <v>1</v>
      </c>
      <c r="AK108" s="21">
        <v>3</v>
      </c>
      <c r="AL108" s="71">
        <f t="shared" si="87"/>
        <v>6</v>
      </c>
      <c r="AM108" s="4">
        <v>0</v>
      </c>
      <c r="AN108" s="4">
        <v>3209538.04</v>
      </c>
      <c r="AO108" s="23">
        <f t="shared" si="88"/>
        <v>0</v>
      </c>
      <c r="AP108" s="21">
        <v>0</v>
      </c>
      <c r="AQ108" s="4">
        <v>0</v>
      </c>
      <c r="AR108" s="4">
        <v>697043.33999999985</v>
      </c>
      <c r="AS108" s="23">
        <f t="shared" si="100"/>
        <v>0</v>
      </c>
      <c r="AT108" s="21">
        <v>0</v>
      </c>
      <c r="AU108" s="74">
        <f t="shared" si="89"/>
        <v>0</v>
      </c>
      <c r="AV108" s="4">
        <v>5204109.0199999996</v>
      </c>
      <c r="AW108" s="4">
        <v>5819633.0099999998</v>
      </c>
      <c r="AX108" s="23">
        <f t="shared" si="90"/>
        <v>0.89423319495536369</v>
      </c>
      <c r="AY108" s="21">
        <v>2</v>
      </c>
      <c r="AZ108" s="4">
        <f t="shared" si="91"/>
        <v>5204109.0199999996</v>
      </c>
      <c r="BA108" s="4">
        <v>1898118.48</v>
      </c>
      <c r="BB108" s="23">
        <f t="shared" si="92"/>
        <v>0.36473457275881593</v>
      </c>
      <c r="BC108" s="21">
        <v>1</v>
      </c>
      <c r="BD108" s="73">
        <f t="shared" si="93"/>
        <v>3</v>
      </c>
      <c r="BE108" s="4">
        <v>0</v>
      </c>
      <c r="BF108" s="21">
        <v>3</v>
      </c>
      <c r="BG108" s="71">
        <f t="shared" si="94"/>
        <v>3</v>
      </c>
      <c r="BH108" s="4">
        <v>14</v>
      </c>
      <c r="BI108" s="4">
        <v>14</v>
      </c>
      <c r="BJ108" s="23">
        <f t="shared" si="95"/>
        <v>1</v>
      </c>
      <c r="BK108" s="21">
        <v>3</v>
      </c>
      <c r="BL108" s="4">
        <v>0</v>
      </c>
      <c r="BM108" s="124">
        <v>0</v>
      </c>
      <c r="BN108" s="53">
        <v>0</v>
      </c>
      <c r="BO108" s="54">
        <v>0</v>
      </c>
      <c r="BP108" s="90">
        <f t="shared" si="96"/>
        <v>3</v>
      </c>
      <c r="BQ108" s="44">
        <f t="shared" si="97"/>
        <v>30</v>
      </c>
    </row>
    <row r="109" spans="1:69" ht="102" x14ac:dyDescent="0.2">
      <c r="A109" s="1">
        <v>106</v>
      </c>
      <c r="B109" s="2" t="s">
        <v>575</v>
      </c>
      <c r="C109" s="3" t="s">
        <v>576</v>
      </c>
      <c r="D109" s="4">
        <v>9231327.9499999993</v>
      </c>
      <c r="E109" s="4">
        <v>9231327.9499999993</v>
      </c>
      <c r="F109" s="118">
        <f t="shared" si="77"/>
        <v>1</v>
      </c>
      <c r="G109" s="21">
        <v>3</v>
      </c>
      <c r="H109" s="4">
        <v>10366111.6</v>
      </c>
      <c r="I109" s="4">
        <v>9384062.4299999997</v>
      </c>
      <c r="J109" s="114">
        <f t="shared" si="78"/>
        <v>0.90526349629498493</v>
      </c>
      <c r="K109" s="21">
        <v>3</v>
      </c>
      <c r="L109" s="120">
        <f t="shared" si="79"/>
        <v>6</v>
      </c>
      <c r="M109" s="4">
        <v>1</v>
      </c>
      <c r="N109" s="4">
        <v>16</v>
      </c>
      <c r="O109" s="116">
        <f t="shared" si="80"/>
        <v>6.25E-2</v>
      </c>
      <c r="P109" s="21">
        <v>2</v>
      </c>
      <c r="Q109" s="4">
        <v>3</v>
      </c>
      <c r="R109" s="4">
        <v>16</v>
      </c>
      <c r="S109" s="116">
        <f t="shared" si="81"/>
        <v>0.1875</v>
      </c>
      <c r="T109" s="21">
        <v>3</v>
      </c>
      <c r="U109" s="4">
        <v>38</v>
      </c>
      <c r="V109" s="4">
        <f t="shared" si="82"/>
        <v>15</v>
      </c>
      <c r="W109" s="117">
        <f t="shared" si="83"/>
        <v>2.5333333333333332</v>
      </c>
      <c r="X109" s="21">
        <v>2</v>
      </c>
      <c r="Y109" s="4">
        <v>3480232</v>
      </c>
      <c r="Z109" s="4">
        <v>3344448.96</v>
      </c>
      <c r="AA109" s="116">
        <f t="shared" si="84"/>
        <v>3.9015513908268198E-2</v>
      </c>
      <c r="AB109" s="21">
        <v>2</v>
      </c>
      <c r="AC109" s="115">
        <f t="shared" si="85"/>
        <v>9</v>
      </c>
      <c r="AD109" s="4">
        <v>12</v>
      </c>
      <c r="AE109" s="4">
        <v>0</v>
      </c>
      <c r="AF109" s="116">
        <f t="shared" si="99"/>
        <v>0</v>
      </c>
      <c r="AG109" s="21">
        <v>3</v>
      </c>
      <c r="AH109" s="4">
        <v>3344448.96</v>
      </c>
      <c r="AI109" s="4">
        <v>3344448.96</v>
      </c>
      <c r="AJ109" s="116">
        <f t="shared" si="86"/>
        <v>1</v>
      </c>
      <c r="AK109" s="21">
        <v>3</v>
      </c>
      <c r="AL109" s="71">
        <f t="shared" si="87"/>
        <v>6</v>
      </c>
      <c r="AM109" s="4">
        <v>0</v>
      </c>
      <c r="AN109" s="4">
        <v>6174340.1400000015</v>
      </c>
      <c r="AO109" s="23">
        <f t="shared" si="88"/>
        <v>0</v>
      </c>
      <c r="AP109" s="21">
        <v>0</v>
      </c>
      <c r="AQ109" s="4">
        <v>0</v>
      </c>
      <c r="AR109" s="4">
        <v>1378735.02</v>
      </c>
      <c r="AS109" s="23">
        <f t="shared" si="100"/>
        <v>0</v>
      </c>
      <c r="AT109" s="21">
        <v>0</v>
      </c>
      <c r="AU109" s="74">
        <f t="shared" si="89"/>
        <v>0</v>
      </c>
      <c r="AV109" s="4">
        <v>6906839.96</v>
      </c>
      <c r="AW109" s="4">
        <v>7370532.8799999999</v>
      </c>
      <c r="AX109" s="23">
        <f t="shared" si="90"/>
        <v>0.93708827739467326</v>
      </c>
      <c r="AY109" s="21">
        <v>3</v>
      </c>
      <c r="AZ109" s="4">
        <f t="shared" si="91"/>
        <v>6906839.96</v>
      </c>
      <c r="BA109" s="4">
        <v>497560.08</v>
      </c>
      <c r="BB109" s="23">
        <f t="shared" si="92"/>
        <v>7.2038744618602685E-2</v>
      </c>
      <c r="BC109" s="21">
        <v>0</v>
      </c>
      <c r="BD109" s="73">
        <f t="shared" si="93"/>
        <v>3</v>
      </c>
      <c r="BE109" s="4">
        <v>0</v>
      </c>
      <c r="BF109" s="21">
        <v>3</v>
      </c>
      <c r="BG109" s="71">
        <f t="shared" si="94"/>
        <v>3</v>
      </c>
      <c r="BH109" s="4">
        <v>15</v>
      </c>
      <c r="BI109" s="4">
        <v>15</v>
      </c>
      <c r="BJ109" s="23">
        <f t="shared" si="95"/>
        <v>1</v>
      </c>
      <c r="BK109" s="21">
        <v>3</v>
      </c>
      <c r="BL109" s="4">
        <v>0</v>
      </c>
      <c r="BM109" s="124">
        <v>0</v>
      </c>
      <c r="BN109" s="53">
        <v>0</v>
      </c>
      <c r="BO109" s="54">
        <v>0</v>
      </c>
      <c r="BP109" s="90">
        <f t="shared" si="96"/>
        <v>3</v>
      </c>
      <c r="BQ109" s="44">
        <f t="shared" si="97"/>
        <v>30</v>
      </c>
    </row>
    <row r="110" spans="1:69" ht="89.25" x14ac:dyDescent="0.2">
      <c r="A110" s="1">
        <v>107</v>
      </c>
      <c r="B110" s="2" t="s">
        <v>583</v>
      </c>
      <c r="C110" s="3" t="s">
        <v>584</v>
      </c>
      <c r="D110" s="4">
        <v>14269090.470000001</v>
      </c>
      <c r="E110" s="4">
        <v>14269090.470000001</v>
      </c>
      <c r="F110" s="118">
        <f t="shared" si="77"/>
        <v>1</v>
      </c>
      <c r="G110" s="21">
        <v>3</v>
      </c>
      <c r="H110" s="4">
        <v>14834759.529999999</v>
      </c>
      <c r="I110" s="4">
        <v>12694113.41</v>
      </c>
      <c r="J110" s="114">
        <f t="shared" si="78"/>
        <v>0.85570065253359728</v>
      </c>
      <c r="K110" s="21">
        <v>2</v>
      </c>
      <c r="L110" s="115">
        <f t="shared" si="79"/>
        <v>5</v>
      </c>
      <c r="M110" s="4">
        <v>0</v>
      </c>
      <c r="N110" s="4">
        <v>9</v>
      </c>
      <c r="O110" s="116">
        <f t="shared" si="80"/>
        <v>0</v>
      </c>
      <c r="P110" s="21">
        <v>3</v>
      </c>
      <c r="Q110" s="4">
        <v>2</v>
      </c>
      <c r="R110" s="4">
        <v>9</v>
      </c>
      <c r="S110" s="116">
        <f t="shared" si="81"/>
        <v>0.22222222222222221</v>
      </c>
      <c r="T110" s="21">
        <v>2</v>
      </c>
      <c r="U110" s="4">
        <v>25</v>
      </c>
      <c r="V110" s="4">
        <f t="shared" si="82"/>
        <v>9</v>
      </c>
      <c r="W110" s="117">
        <f t="shared" si="83"/>
        <v>2.7777777777777777</v>
      </c>
      <c r="X110" s="21">
        <v>2</v>
      </c>
      <c r="Y110" s="4">
        <v>6460080.2000000002</v>
      </c>
      <c r="Z110" s="4">
        <v>5980998.7000000002</v>
      </c>
      <c r="AA110" s="116">
        <f t="shared" si="84"/>
        <v>7.4160302220396587E-2</v>
      </c>
      <c r="AB110" s="21">
        <v>3</v>
      </c>
      <c r="AC110" s="115">
        <f t="shared" si="85"/>
        <v>10</v>
      </c>
      <c r="AD110" s="4">
        <v>2</v>
      </c>
      <c r="AE110" s="4">
        <v>0</v>
      </c>
      <c r="AF110" s="116">
        <f t="shared" si="99"/>
        <v>0</v>
      </c>
      <c r="AG110" s="21">
        <v>3</v>
      </c>
      <c r="AH110" s="4">
        <v>5980998.7000000002</v>
      </c>
      <c r="AI110" s="4">
        <v>5980998.7000000002</v>
      </c>
      <c r="AJ110" s="116">
        <f t="shared" si="86"/>
        <v>1</v>
      </c>
      <c r="AK110" s="21">
        <v>3</v>
      </c>
      <c r="AL110" s="71">
        <f t="shared" si="87"/>
        <v>6</v>
      </c>
      <c r="AM110" s="4">
        <v>0</v>
      </c>
      <c r="AN110" s="4">
        <v>7857284.9000000013</v>
      </c>
      <c r="AO110" s="23">
        <f t="shared" si="88"/>
        <v>0</v>
      </c>
      <c r="AP110" s="21">
        <v>0</v>
      </c>
      <c r="AQ110" s="4">
        <v>0</v>
      </c>
      <c r="AR110" s="4">
        <v>3112219.07</v>
      </c>
      <c r="AS110" s="23">
        <f t="shared" si="100"/>
        <v>0</v>
      </c>
      <c r="AT110" s="21">
        <v>0</v>
      </c>
      <c r="AU110" s="74">
        <f t="shared" si="89"/>
        <v>0</v>
      </c>
      <c r="AV110" s="4">
        <v>10640997.460000001</v>
      </c>
      <c r="AW110" s="4">
        <v>11271935.16</v>
      </c>
      <c r="AX110" s="23">
        <f t="shared" si="90"/>
        <v>0.94402578696167738</v>
      </c>
      <c r="AY110" s="21">
        <v>3</v>
      </c>
      <c r="AZ110" s="4">
        <f t="shared" si="91"/>
        <v>10640997.460000001</v>
      </c>
      <c r="BA110" s="4">
        <v>517145.29</v>
      </c>
      <c r="BB110" s="23">
        <f t="shared" si="92"/>
        <v>4.8599324635117423E-2</v>
      </c>
      <c r="BC110" s="21">
        <v>0</v>
      </c>
      <c r="BD110" s="73">
        <f t="shared" si="93"/>
        <v>3</v>
      </c>
      <c r="BE110" s="4">
        <v>0</v>
      </c>
      <c r="BF110" s="21">
        <v>3</v>
      </c>
      <c r="BG110" s="71">
        <f t="shared" si="94"/>
        <v>3</v>
      </c>
      <c r="BH110" s="4">
        <v>12</v>
      </c>
      <c r="BI110" s="4">
        <v>12</v>
      </c>
      <c r="BJ110" s="23">
        <f t="shared" si="95"/>
        <v>1</v>
      </c>
      <c r="BK110" s="21">
        <v>3</v>
      </c>
      <c r="BL110" s="4">
        <v>0</v>
      </c>
      <c r="BM110" s="124">
        <v>0</v>
      </c>
      <c r="BN110" s="53">
        <v>0</v>
      </c>
      <c r="BO110" s="54">
        <v>0</v>
      </c>
      <c r="BP110" s="90">
        <f t="shared" si="96"/>
        <v>3</v>
      </c>
      <c r="BQ110" s="44">
        <f t="shared" si="97"/>
        <v>30</v>
      </c>
    </row>
    <row r="111" spans="1:69" ht="51" x14ac:dyDescent="0.2">
      <c r="A111" s="1">
        <v>108</v>
      </c>
      <c r="B111" s="2" t="s">
        <v>633</v>
      </c>
      <c r="C111" s="3" t="s">
        <v>634</v>
      </c>
      <c r="D111" s="4">
        <v>5891090.46</v>
      </c>
      <c r="E111" s="4">
        <v>5522919.9800000004</v>
      </c>
      <c r="F111" s="118">
        <f t="shared" si="77"/>
        <v>0.93750384882054594</v>
      </c>
      <c r="G111" s="21">
        <v>3</v>
      </c>
      <c r="H111" s="4">
        <v>12073550.66</v>
      </c>
      <c r="I111" s="4">
        <v>9953613.25</v>
      </c>
      <c r="J111" s="114">
        <f t="shared" si="78"/>
        <v>0.82441475008479403</v>
      </c>
      <c r="K111" s="21">
        <v>2</v>
      </c>
      <c r="L111" s="115">
        <f t="shared" si="79"/>
        <v>5</v>
      </c>
      <c r="M111" s="4">
        <v>9</v>
      </c>
      <c r="N111" s="4">
        <v>91</v>
      </c>
      <c r="O111" s="116">
        <f t="shared" si="80"/>
        <v>9.8901098901098897E-2</v>
      </c>
      <c r="P111" s="21">
        <v>2</v>
      </c>
      <c r="Q111" s="4">
        <v>23</v>
      </c>
      <c r="R111" s="4">
        <v>91</v>
      </c>
      <c r="S111" s="116">
        <f t="shared" si="81"/>
        <v>0.25274725274725274</v>
      </c>
      <c r="T111" s="21">
        <v>2</v>
      </c>
      <c r="U111" s="4">
        <v>211</v>
      </c>
      <c r="V111" s="4">
        <f t="shared" si="82"/>
        <v>82</v>
      </c>
      <c r="W111" s="117">
        <f t="shared" si="83"/>
        <v>2.5731707317073171</v>
      </c>
      <c r="X111" s="21">
        <v>2</v>
      </c>
      <c r="Y111" s="4">
        <v>8219129.9699999997</v>
      </c>
      <c r="Z111" s="4">
        <v>7448089.5</v>
      </c>
      <c r="AA111" s="116">
        <f t="shared" si="84"/>
        <v>9.3810472983675147E-2</v>
      </c>
      <c r="AB111" s="21">
        <v>3</v>
      </c>
      <c r="AC111" s="115">
        <f t="shared" si="85"/>
        <v>9</v>
      </c>
      <c r="AD111" s="4">
        <v>11</v>
      </c>
      <c r="AE111" s="4">
        <v>0</v>
      </c>
      <c r="AF111" s="116">
        <f t="shared" si="99"/>
        <v>0</v>
      </c>
      <c r="AG111" s="21">
        <v>3</v>
      </c>
      <c r="AH111" s="4">
        <v>7380017.2200000016</v>
      </c>
      <c r="AI111" s="4">
        <v>7448089.5000000019</v>
      </c>
      <c r="AJ111" s="116">
        <f t="shared" si="86"/>
        <v>0.99086043743163932</v>
      </c>
      <c r="AK111" s="21">
        <v>3</v>
      </c>
      <c r="AL111" s="71">
        <f t="shared" si="87"/>
        <v>6</v>
      </c>
      <c r="AM111" s="4">
        <v>0</v>
      </c>
      <c r="AN111" s="4">
        <v>1578137.33</v>
      </c>
      <c r="AO111" s="23">
        <f t="shared" si="88"/>
        <v>0</v>
      </c>
      <c r="AP111" s="21">
        <v>0</v>
      </c>
      <c r="AQ111" s="4">
        <v>0</v>
      </c>
      <c r="AR111" s="4">
        <v>366964.93000000005</v>
      </c>
      <c r="AS111" s="23">
        <f t="shared" si="100"/>
        <v>0</v>
      </c>
      <c r="AT111" s="21">
        <v>0</v>
      </c>
      <c r="AU111" s="74">
        <f t="shared" si="89"/>
        <v>0</v>
      </c>
      <c r="AV111" s="4">
        <v>912657.32</v>
      </c>
      <c r="AW111" s="4">
        <v>1070000</v>
      </c>
      <c r="AX111" s="23">
        <f t="shared" si="90"/>
        <v>0.85295076635514011</v>
      </c>
      <c r="AY111" s="21">
        <v>2</v>
      </c>
      <c r="AZ111" s="4">
        <f t="shared" si="91"/>
        <v>912657.32</v>
      </c>
      <c r="BA111" s="4">
        <v>0</v>
      </c>
      <c r="BB111" s="23">
        <f t="shared" si="92"/>
        <v>0</v>
      </c>
      <c r="BC111" s="21">
        <v>0</v>
      </c>
      <c r="BD111" s="74">
        <f t="shared" si="93"/>
        <v>2</v>
      </c>
      <c r="BE111" s="4">
        <v>0</v>
      </c>
      <c r="BF111" s="21">
        <v>3</v>
      </c>
      <c r="BG111" s="71">
        <f t="shared" si="94"/>
        <v>3</v>
      </c>
      <c r="BH111" s="4">
        <v>86</v>
      </c>
      <c r="BI111" s="4">
        <v>89</v>
      </c>
      <c r="BJ111" s="23">
        <f t="shared" si="95"/>
        <v>0.9662921348314607</v>
      </c>
      <c r="BK111" s="21">
        <v>3</v>
      </c>
      <c r="BL111" s="4">
        <v>12</v>
      </c>
      <c r="BM111" s="124">
        <v>15</v>
      </c>
      <c r="BN111" s="53">
        <f>BL111/BM111</f>
        <v>0.8</v>
      </c>
      <c r="BO111" s="54">
        <v>2</v>
      </c>
      <c r="BP111" s="85">
        <f t="shared" si="96"/>
        <v>5</v>
      </c>
      <c r="BQ111" s="44">
        <f t="shared" si="97"/>
        <v>30</v>
      </c>
    </row>
    <row r="112" spans="1:69" ht="76.5" x14ac:dyDescent="0.2">
      <c r="A112" s="1">
        <v>109</v>
      </c>
      <c r="B112" s="2" t="s">
        <v>677</v>
      </c>
      <c r="C112" s="3" t="s">
        <v>678</v>
      </c>
      <c r="D112" s="4">
        <v>3964137.96</v>
      </c>
      <c r="E112" s="4">
        <v>3964137.96</v>
      </c>
      <c r="F112" s="118">
        <f t="shared" si="77"/>
        <v>1</v>
      </c>
      <c r="G112" s="21">
        <v>3</v>
      </c>
      <c r="H112" s="4">
        <v>4894223.1100000003</v>
      </c>
      <c r="I112" s="4">
        <v>4636249.45</v>
      </c>
      <c r="J112" s="114">
        <f t="shared" si="78"/>
        <v>0.94729017165709062</v>
      </c>
      <c r="K112" s="21">
        <v>3</v>
      </c>
      <c r="L112" s="120">
        <f t="shared" si="79"/>
        <v>6</v>
      </c>
      <c r="M112" s="4">
        <v>30</v>
      </c>
      <c r="N112" s="4">
        <v>96</v>
      </c>
      <c r="O112" s="116">
        <f t="shared" si="80"/>
        <v>0.3125</v>
      </c>
      <c r="P112" s="21">
        <v>0</v>
      </c>
      <c r="Q112" s="4">
        <v>34</v>
      </c>
      <c r="R112" s="4">
        <v>96</v>
      </c>
      <c r="S112" s="116">
        <f t="shared" si="81"/>
        <v>0.35416666666666669</v>
      </c>
      <c r="T112" s="21">
        <v>2</v>
      </c>
      <c r="U112" s="4">
        <v>111</v>
      </c>
      <c r="V112" s="4">
        <f t="shared" si="82"/>
        <v>66</v>
      </c>
      <c r="W112" s="117">
        <f t="shared" si="83"/>
        <v>1.6818181818181819</v>
      </c>
      <c r="X112" s="21">
        <v>1</v>
      </c>
      <c r="Y112" s="4">
        <v>2321469.21</v>
      </c>
      <c r="Z112" s="4">
        <v>2217456.65</v>
      </c>
      <c r="AA112" s="116">
        <f t="shared" si="84"/>
        <v>4.4804626118646676E-2</v>
      </c>
      <c r="AB112" s="21">
        <v>2</v>
      </c>
      <c r="AC112" s="122">
        <f t="shared" si="85"/>
        <v>5</v>
      </c>
      <c r="AD112" s="4">
        <v>16</v>
      </c>
      <c r="AE112" s="4">
        <v>0</v>
      </c>
      <c r="AF112" s="116">
        <f t="shared" si="99"/>
        <v>0</v>
      </c>
      <c r="AG112" s="21">
        <v>3</v>
      </c>
      <c r="AH112" s="4">
        <v>2168960.5499999998</v>
      </c>
      <c r="AI112" s="4">
        <v>2217456.65</v>
      </c>
      <c r="AJ112" s="116">
        <f t="shared" si="86"/>
        <v>0.97812985430853849</v>
      </c>
      <c r="AK112" s="21">
        <v>3</v>
      </c>
      <c r="AL112" s="71">
        <f t="shared" si="87"/>
        <v>6</v>
      </c>
      <c r="AM112" s="4">
        <v>0</v>
      </c>
      <c r="AN112" s="4">
        <v>600807.23</v>
      </c>
      <c r="AO112" s="23">
        <f t="shared" si="88"/>
        <v>0</v>
      </c>
      <c r="AP112" s="21">
        <v>0</v>
      </c>
      <c r="AQ112" s="4">
        <v>0</v>
      </c>
      <c r="AR112" s="4">
        <v>137340.40000000002</v>
      </c>
      <c r="AS112" s="23">
        <f t="shared" si="100"/>
        <v>0</v>
      </c>
      <c r="AT112" s="21">
        <v>0</v>
      </c>
      <c r="AU112" s="74">
        <f t="shared" si="89"/>
        <v>0</v>
      </c>
      <c r="AV112" s="4">
        <v>1155273.46</v>
      </c>
      <c r="AW112" s="4">
        <v>1216272.3500000001</v>
      </c>
      <c r="AX112" s="23">
        <f t="shared" si="90"/>
        <v>0.94984767186395369</v>
      </c>
      <c r="AY112" s="21">
        <v>3</v>
      </c>
      <c r="AZ112" s="4">
        <f t="shared" si="91"/>
        <v>1155273.46</v>
      </c>
      <c r="BA112" s="4">
        <v>409441.26</v>
      </c>
      <c r="BB112" s="23">
        <f t="shared" si="92"/>
        <v>0.35441068645340473</v>
      </c>
      <c r="BC112" s="21">
        <v>1</v>
      </c>
      <c r="BD112" s="73">
        <f t="shared" si="93"/>
        <v>4</v>
      </c>
      <c r="BE112" s="4">
        <v>0</v>
      </c>
      <c r="BF112" s="21">
        <v>3</v>
      </c>
      <c r="BG112" s="71">
        <f t="shared" si="94"/>
        <v>3</v>
      </c>
      <c r="BH112" s="4">
        <v>103</v>
      </c>
      <c r="BI112" s="4">
        <v>104</v>
      </c>
      <c r="BJ112" s="23">
        <f t="shared" si="95"/>
        <v>0.99038461538461542</v>
      </c>
      <c r="BK112" s="21">
        <v>3</v>
      </c>
      <c r="BL112" s="4">
        <v>14</v>
      </c>
      <c r="BM112" s="124">
        <v>15</v>
      </c>
      <c r="BN112" s="53">
        <f>BL112/BM112</f>
        <v>0.93333333333333335</v>
      </c>
      <c r="BO112" s="54">
        <v>3</v>
      </c>
      <c r="BP112" s="89">
        <f t="shared" si="96"/>
        <v>6</v>
      </c>
      <c r="BQ112" s="44">
        <f t="shared" si="97"/>
        <v>30</v>
      </c>
    </row>
    <row r="113" spans="1:69" ht="38.25" x14ac:dyDescent="0.2">
      <c r="A113" s="1">
        <v>110</v>
      </c>
      <c r="B113" s="2" t="s">
        <v>687</v>
      </c>
      <c r="C113" s="3" t="s">
        <v>688</v>
      </c>
      <c r="D113" s="4">
        <v>2105493.89</v>
      </c>
      <c r="E113" s="4">
        <v>2105493.89</v>
      </c>
      <c r="F113" s="118">
        <f t="shared" si="77"/>
        <v>1</v>
      </c>
      <c r="G113" s="21">
        <v>3</v>
      </c>
      <c r="H113" s="4">
        <v>2105493.89</v>
      </c>
      <c r="I113" s="4">
        <v>2056148.89</v>
      </c>
      <c r="J113" s="114">
        <f t="shared" si="78"/>
        <v>0.97656369356645334</v>
      </c>
      <c r="K113" s="21">
        <v>3</v>
      </c>
      <c r="L113" s="120">
        <f t="shared" si="79"/>
        <v>6</v>
      </c>
      <c r="M113" s="4">
        <v>0</v>
      </c>
      <c r="N113" s="4">
        <v>2</v>
      </c>
      <c r="O113" s="116">
        <f t="shared" si="80"/>
        <v>0</v>
      </c>
      <c r="P113" s="21">
        <v>3</v>
      </c>
      <c r="Q113" s="4">
        <v>1</v>
      </c>
      <c r="R113" s="4">
        <v>2</v>
      </c>
      <c r="S113" s="116">
        <f t="shared" si="81"/>
        <v>0.5</v>
      </c>
      <c r="T113" s="21">
        <v>1</v>
      </c>
      <c r="U113" s="4">
        <v>4</v>
      </c>
      <c r="V113" s="4">
        <f t="shared" si="82"/>
        <v>2</v>
      </c>
      <c r="W113" s="117">
        <f t="shared" si="83"/>
        <v>2</v>
      </c>
      <c r="X113" s="21">
        <v>1</v>
      </c>
      <c r="Y113" s="4">
        <v>921548.89</v>
      </c>
      <c r="Z113" s="4">
        <v>910603.89</v>
      </c>
      <c r="AA113" s="116">
        <f t="shared" si="84"/>
        <v>1.1876743728702229E-2</v>
      </c>
      <c r="AB113" s="21">
        <v>1</v>
      </c>
      <c r="AC113" s="121">
        <f t="shared" si="85"/>
        <v>6</v>
      </c>
      <c r="AD113" s="4">
        <v>0</v>
      </c>
      <c r="AE113" s="4">
        <v>0</v>
      </c>
      <c r="AF113" s="116">
        <v>0</v>
      </c>
      <c r="AG113" s="21">
        <v>3</v>
      </c>
      <c r="AH113" s="4">
        <v>910603.89</v>
      </c>
      <c r="AI113" s="4">
        <v>910603.89</v>
      </c>
      <c r="AJ113" s="116">
        <f t="shared" si="86"/>
        <v>1</v>
      </c>
      <c r="AK113" s="21">
        <v>3</v>
      </c>
      <c r="AL113" s="71">
        <f t="shared" si="87"/>
        <v>6</v>
      </c>
      <c r="AM113" s="4">
        <v>0</v>
      </c>
      <c r="AN113" s="4">
        <v>155083.6</v>
      </c>
      <c r="AO113" s="23">
        <f t="shared" si="88"/>
        <v>0</v>
      </c>
      <c r="AP113" s="21">
        <v>0</v>
      </c>
      <c r="AQ113" s="4">
        <v>0</v>
      </c>
      <c r="AR113" s="4">
        <v>153571.6</v>
      </c>
      <c r="AS113" s="23">
        <f t="shared" si="100"/>
        <v>0</v>
      </c>
      <c r="AT113" s="21">
        <v>0</v>
      </c>
      <c r="AU113" s="74">
        <f t="shared" si="89"/>
        <v>0</v>
      </c>
      <c r="AV113" s="4">
        <v>1145545</v>
      </c>
      <c r="AW113" s="4">
        <v>1194890</v>
      </c>
      <c r="AX113" s="23">
        <f t="shared" si="90"/>
        <v>0.95870331160190481</v>
      </c>
      <c r="AY113" s="21">
        <v>3</v>
      </c>
      <c r="AZ113" s="4">
        <f t="shared" si="91"/>
        <v>1145545</v>
      </c>
      <c r="BA113" s="4">
        <v>324571.78999999998</v>
      </c>
      <c r="BB113" s="23">
        <f t="shared" si="92"/>
        <v>0.28333395021583613</v>
      </c>
      <c r="BC113" s="21">
        <v>0</v>
      </c>
      <c r="BD113" s="73">
        <f t="shared" si="93"/>
        <v>3</v>
      </c>
      <c r="BE113" s="4">
        <v>0</v>
      </c>
      <c r="BF113" s="21">
        <v>3</v>
      </c>
      <c r="BG113" s="71">
        <f t="shared" si="94"/>
        <v>3</v>
      </c>
      <c r="BH113" s="4">
        <v>2</v>
      </c>
      <c r="BI113" s="4">
        <v>2</v>
      </c>
      <c r="BJ113" s="23">
        <f t="shared" si="95"/>
        <v>1</v>
      </c>
      <c r="BK113" s="21">
        <v>3</v>
      </c>
      <c r="BL113" s="4">
        <v>27</v>
      </c>
      <c r="BM113" s="124">
        <v>30</v>
      </c>
      <c r="BN113" s="53">
        <f>BL113/BM113</f>
        <v>0.9</v>
      </c>
      <c r="BO113" s="54">
        <v>3</v>
      </c>
      <c r="BP113" s="89">
        <f t="shared" si="96"/>
        <v>6</v>
      </c>
      <c r="BQ113" s="44">
        <f t="shared" si="97"/>
        <v>30</v>
      </c>
    </row>
    <row r="114" spans="1:69" ht="51" x14ac:dyDescent="0.2">
      <c r="A114" s="1">
        <v>111</v>
      </c>
      <c r="B114" s="2" t="s">
        <v>689</v>
      </c>
      <c r="C114" s="3" t="s">
        <v>690</v>
      </c>
      <c r="D114" s="4">
        <v>14884687.539999999</v>
      </c>
      <c r="E114" s="4">
        <v>13601846.890000001</v>
      </c>
      <c r="F114" s="118">
        <f t="shared" si="77"/>
        <v>0.91381474105166205</v>
      </c>
      <c r="G114" s="21">
        <v>3</v>
      </c>
      <c r="H114" s="4">
        <v>20453259.739999998</v>
      </c>
      <c r="I114" s="4">
        <v>19532061.600000001</v>
      </c>
      <c r="J114" s="114">
        <f t="shared" si="78"/>
        <v>0.95496081545385991</v>
      </c>
      <c r="K114" s="21">
        <v>3</v>
      </c>
      <c r="L114" s="120">
        <f t="shared" si="79"/>
        <v>6</v>
      </c>
      <c r="M114" s="4">
        <v>6</v>
      </c>
      <c r="N114" s="4">
        <v>69</v>
      </c>
      <c r="O114" s="116">
        <f t="shared" si="80"/>
        <v>8.6956521739130432E-2</v>
      </c>
      <c r="P114" s="21">
        <v>2</v>
      </c>
      <c r="Q114" s="4">
        <v>27</v>
      </c>
      <c r="R114" s="4">
        <v>69</v>
      </c>
      <c r="S114" s="116">
        <f t="shared" si="81"/>
        <v>0.39130434782608697</v>
      </c>
      <c r="T114" s="21">
        <v>2</v>
      </c>
      <c r="U114" s="4">
        <v>154</v>
      </c>
      <c r="V114" s="4">
        <f t="shared" si="82"/>
        <v>63</v>
      </c>
      <c r="W114" s="117">
        <f t="shared" si="83"/>
        <v>2.4444444444444446</v>
      </c>
      <c r="X114" s="21">
        <v>2</v>
      </c>
      <c r="Y114" s="4">
        <v>18659269.550000001</v>
      </c>
      <c r="Z114" s="4">
        <v>16318665.93</v>
      </c>
      <c r="AA114" s="116">
        <f t="shared" si="84"/>
        <v>0.12543918794506084</v>
      </c>
      <c r="AB114" s="21">
        <v>3</v>
      </c>
      <c r="AC114" s="115">
        <f t="shared" si="85"/>
        <v>9</v>
      </c>
      <c r="AD114" s="4">
        <v>17</v>
      </c>
      <c r="AE114" s="4">
        <v>0</v>
      </c>
      <c r="AF114" s="116">
        <f>AE114/AD114</f>
        <v>0</v>
      </c>
      <c r="AG114" s="21">
        <v>3</v>
      </c>
      <c r="AH114" s="4">
        <v>14797995.930000002</v>
      </c>
      <c r="AI114" s="4">
        <v>16318665.930000002</v>
      </c>
      <c r="AJ114" s="116">
        <f t="shared" si="86"/>
        <v>0.90681407374089185</v>
      </c>
      <c r="AK114" s="21">
        <v>3</v>
      </c>
      <c r="AL114" s="71">
        <f t="shared" si="87"/>
        <v>6</v>
      </c>
      <c r="AM114" s="4">
        <v>0</v>
      </c>
      <c r="AN114" s="4">
        <v>1923723.15</v>
      </c>
      <c r="AO114" s="23">
        <f t="shared" si="88"/>
        <v>0</v>
      </c>
      <c r="AP114" s="21">
        <v>0</v>
      </c>
      <c r="AQ114" s="4">
        <v>0</v>
      </c>
      <c r="AR114" s="4">
        <v>376439.25</v>
      </c>
      <c r="AS114" s="23">
        <f t="shared" si="100"/>
        <v>0</v>
      </c>
      <c r="AT114" s="21">
        <v>0</v>
      </c>
      <c r="AU114" s="74">
        <f t="shared" si="89"/>
        <v>0</v>
      </c>
      <c r="AV114" s="4">
        <v>1877913.07</v>
      </c>
      <c r="AW114" s="4">
        <v>1877913.07</v>
      </c>
      <c r="AX114" s="23">
        <f t="shared" si="90"/>
        <v>1</v>
      </c>
      <c r="AY114" s="21">
        <v>3</v>
      </c>
      <c r="AZ114" s="4">
        <f t="shared" si="91"/>
        <v>1877913.07</v>
      </c>
      <c r="BA114" s="4">
        <v>425887.06</v>
      </c>
      <c r="BB114" s="23">
        <f t="shared" si="92"/>
        <v>0.22678741993099819</v>
      </c>
      <c r="BC114" s="21">
        <v>0</v>
      </c>
      <c r="BD114" s="73">
        <f t="shared" si="93"/>
        <v>3</v>
      </c>
      <c r="BE114" s="4">
        <v>0</v>
      </c>
      <c r="BF114" s="21">
        <v>3</v>
      </c>
      <c r="BG114" s="71">
        <f t="shared" si="94"/>
        <v>3</v>
      </c>
      <c r="BH114" s="4">
        <v>63</v>
      </c>
      <c r="BI114" s="4">
        <v>67</v>
      </c>
      <c r="BJ114" s="23">
        <f t="shared" si="95"/>
        <v>0.94029850746268662</v>
      </c>
      <c r="BK114" s="21">
        <v>3</v>
      </c>
      <c r="BL114" s="4">
        <v>0</v>
      </c>
      <c r="BM114" s="124">
        <v>0</v>
      </c>
      <c r="BN114" s="53">
        <v>0</v>
      </c>
      <c r="BO114" s="54">
        <v>0</v>
      </c>
      <c r="BP114" s="90">
        <f t="shared" si="96"/>
        <v>3</v>
      </c>
      <c r="BQ114" s="44">
        <f t="shared" si="97"/>
        <v>30</v>
      </c>
    </row>
    <row r="115" spans="1:69" ht="76.5" x14ac:dyDescent="0.2">
      <c r="A115" s="1">
        <v>112</v>
      </c>
      <c r="B115" s="2" t="s">
        <v>709</v>
      </c>
      <c r="C115" s="3" t="s">
        <v>710</v>
      </c>
      <c r="D115" s="4">
        <v>12228592.49</v>
      </c>
      <c r="E115" s="4">
        <v>12228592.49</v>
      </c>
      <c r="F115" s="118">
        <f t="shared" si="77"/>
        <v>1</v>
      </c>
      <c r="G115" s="21">
        <v>3</v>
      </c>
      <c r="H115" s="4">
        <v>12228592.49</v>
      </c>
      <c r="I115" s="4">
        <v>12085958.84</v>
      </c>
      <c r="J115" s="114">
        <f t="shared" si="78"/>
        <v>0.98833605338336039</v>
      </c>
      <c r="K115" s="21">
        <v>3</v>
      </c>
      <c r="L115" s="120">
        <f t="shared" si="79"/>
        <v>6</v>
      </c>
      <c r="M115" s="4">
        <v>2</v>
      </c>
      <c r="N115" s="4">
        <v>27</v>
      </c>
      <c r="O115" s="116">
        <f t="shared" si="80"/>
        <v>7.407407407407407E-2</v>
      </c>
      <c r="P115" s="21">
        <v>2</v>
      </c>
      <c r="Q115" s="4">
        <v>9</v>
      </c>
      <c r="R115" s="4">
        <v>27</v>
      </c>
      <c r="S115" s="116">
        <f t="shared" si="81"/>
        <v>0.33333333333333331</v>
      </c>
      <c r="T115" s="21">
        <v>2</v>
      </c>
      <c r="U115" s="4">
        <v>58</v>
      </c>
      <c r="V115" s="4">
        <f t="shared" si="82"/>
        <v>25</v>
      </c>
      <c r="W115" s="117">
        <f t="shared" si="83"/>
        <v>2.3199999999999998</v>
      </c>
      <c r="X115" s="21">
        <v>2</v>
      </c>
      <c r="Y115" s="4">
        <v>8138274.0599999996</v>
      </c>
      <c r="Z115" s="4">
        <v>7602889.4800000004</v>
      </c>
      <c r="AA115" s="116">
        <f t="shared" si="84"/>
        <v>6.5786010160488392E-2</v>
      </c>
      <c r="AB115" s="21">
        <v>3</v>
      </c>
      <c r="AC115" s="115">
        <f t="shared" si="85"/>
        <v>9</v>
      </c>
      <c r="AD115" s="4">
        <v>13</v>
      </c>
      <c r="AE115" s="4">
        <v>0</v>
      </c>
      <c r="AF115" s="116">
        <f>AE115/AD115</f>
        <v>0</v>
      </c>
      <c r="AG115" s="21">
        <v>3</v>
      </c>
      <c r="AH115" s="4">
        <v>7602889.4800000004</v>
      </c>
      <c r="AI115" s="4">
        <v>7602889.4800000004</v>
      </c>
      <c r="AJ115" s="116">
        <f t="shared" si="86"/>
        <v>1</v>
      </c>
      <c r="AK115" s="21">
        <v>3</v>
      </c>
      <c r="AL115" s="71">
        <f t="shared" si="87"/>
        <v>6</v>
      </c>
      <c r="AM115" s="4">
        <v>0</v>
      </c>
      <c r="AN115" s="4">
        <v>4626131.62</v>
      </c>
      <c r="AO115" s="23">
        <f t="shared" si="88"/>
        <v>0</v>
      </c>
      <c r="AP115" s="21">
        <v>0</v>
      </c>
      <c r="AQ115" s="4">
        <v>0</v>
      </c>
      <c r="AR115" s="4">
        <v>2435544.6800000002</v>
      </c>
      <c r="AS115" s="23">
        <f t="shared" si="100"/>
        <v>0</v>
      </c>
      <c r="AT115" s="21">
        <v>0</v>
      </c>
      <c r="AU115" s="74">
        <f t="shared" si="89"/>
        <v>0</v>
      </c>
      <c r="AV115" s="4">
        <v>7456396.2599999998</v>
      </c>
      <c r="AW115" s="4">
        <v>7599029.9100000001</v>
      </c>
      <c r="AX115" s="23">
        <f t="shared" si="90"/>
        <v>0.98123001860904635</v>
      </c>
      <c r="AY115" s="21">
        <v>3</v>
      </c>
      <c r="AZ115" s="4">
        <f t="shared" si="91"/>
        <v>7456396.2599999998</v>
      </c>
      <c r="BA115" s="4">
        <v>938218.54</v>
      </c>
      <c r="BB115" s="23">
        <f t="shared" si="92"/>
        <v>0.12582734437453302</v>
      </c>
      <c r="BC115" s="21">
        <v>0</v>
      </c>
      <c r="BD115" s="73">
        <f t="shared" si="93"/>
        <v>3</v>
      </c>
      <c r="BE115" s="4">
        <v>0</v>
      </c>
      <c r="BF115" s="21">
        <v>3</v>
      </c>
      <c r="BG115" s="71">
        <f t="shared" si="94"/>
        <v>3</v>
      </c>
      <c r="BH115" s="4">
        <v>14</v>
      </c>
      <c r="BI115" s="4">
        <v>15</v>
      </c>
      <c r="BJ115" s="23">
        <f t="shared" si="95"/>
        <v>0.93333333333333335</v>
      </c>
      <c r="BK115" s="21">
        <v>3</v>
      </c>
      <c r="BL115" s="4">
        <v>0</v>
      </c>
      <c r="BM115" s="124">
        <v>0</v>
      </c>
      <c r="BN115" s="53">
        <v>0</v>
      </c>
      <c r="BO115" s="54">
        <v>0</v>
      </c>
      <c r="BP115" s="90">
        <f t="shared" si="96"/>
        <v>3</v>
      </c>
      <c r="BQ115" s="44">
        <f t="shared" si="97"/>
        <v>30</v>
      </c>
    </row>
    <row r="116" spans="1:69" ht="51" x14ac:dyDescent="0.2">
      <c r="A116" s="1">
        <v>113</v>
      </c>
      <c r="B116" s="2" t="s">
        <v>929</v>
      </c>
      <c r="C116" s="3" t="s">
        <v>930</v>
      </c>
      <c r="D116" s="4">
        <v>119594335.39</v>
      </c>
      <c r="E116" s="4">
        <v>111084784.64</v>
      </c>
      <c r="F116" s="118">
        <f t="shared" si="77"/>
        <v>0.92884654007859024</v>
      </c>
      <c r="G116" s="21">
        <v>3</v>
      </c>
      <c r="H116" s="4">
        <v>142919723.24000001</v>
      </c>
      <c r="I116" s="4">
        <v>132434920.48999999</v>
      </c>
      <c r="J116" s="114">
        <f t="shared" si="78"/>
        <v>0.9266385176775549</v>
      </c>
      <c r="K116" s="21">
        <v>3</v>
      </c>
      <c r="L116" s="120">
        <f t="shared" si="79"/>
        <v>6</v>
      </c>
      <c r="M116" s="4">
        <v>28</v>
      </c>
      <c r="N116" s="4">
        <v>189</v>
      </c>
      <c r="O116" s="116">
        <f t="shared" si="80"/>
        <v>0.14814814814814814</v>
      </c>
      <c r="P116" s="21">
        <v>1</v>
      </c>
      <c r="Q116" s="4">
        <v>53</v>
      </c>
      <c r="R116" s="4">
        <v>189</v>
      </c>
      <c r="S116" s="116">
        <f t="shared" si="81"/>
        <v>0.28042328042328041</v>
      </c>
      <c r="T116" s="21">
        <v>2</v>
      </c>
      <c r="U116" s="4">
        <v>471</v>
      </c>
      <c r="V116" s="4">
        <f t="shared" si="82"/>
        <v>161</v>
      </c>
      <c r="W116" s="117">
        <f t="shared" si="83"/>
        <v>2.9254658385093166</v>
      </c>
      <c r="X116" s="21">
        <v>2</v>
      </c>
      <c r="Y116" s="4">
        <v>72058478.799999997</v>
      </c>
      <c r="Z116" s="4">
        <v>67047658.409999996</v>
      </c>
      <c r="AA116" s="116">
        <f t="shared" si="84"/>
        <v>6.9538248287306342E-2</v>
      </c>
      <c r="AB116" s="21">
        <v>3</v>
      </c>
      <c r="AC116" s="121">
        <f t="shared" si="85"/>
        <v>8</v>
      </c>
      <c r="AD116" s="4">
        <v>7</v>
      </c>
      <c r="AE116" s="4">
        <v>1</v>
      </c>
      <c r="AF116" s="116">
        <f>AE116/AD116</f>
        <v>0.14285714285714285</v>
      </c>
      <c r="AG116" s="21">
        <v>2</v>
      </c>
      <c r="AH116" s="4">
        <v>65046148.220000006</v>
      </c>
      <c r="AI116" s="4">
        <v>67047658.410000004</v>
      </c>
      <c r="AJ116" s="116">
        <f t="shared" si="86"/>
        <v>0.97014794793040116</v>
      </c>
      <c r="AK116" s="21">
        <v>3</v>
      </c>
      <c r="AL116" s="72">
        <f t="shared" si="87"/>
        <v>5</v>
      </c>
      <c r="AM116" s="4">
        <v>0</v>
      </c>
      <c r="AN116" s="4">
        <v>18445832.849999998</v>
      </c>
      <c r="AO116" s="23">
        <f t="shared" si="88"/>
        <v>0</v>
      </c>
      <c r="AP116" s="21">
        <v>0</v>
      </c>
      <c r="AQ116" s="4">
        <v>0</v>
      </c>
      <c r="AR116" s="4">
        <v>2639721.5499999998</v>
      </c>
      <c r="AS116" s="23">
        <f t="shared" si="100"/>
        <v>0</v>
      </c>
      <c r="AT116" s="21">
        <v>0</v>
      </c>
      <c r="AU116" s="74">
        <f t="shared" si="89"/>
        <v>0</v>
      </c>
      <c r="AV116" s="4">
        <v>10126772.609999999</v>
      </c>
      <c r="AW116" s="4">
        <v>9816295.0099999998</v>
      </c>
      <c r="AX116" s="23">
        <f t="shared" si="90"/>
        <v>1.0316287967796109</v>
      </c>
      <c r="AY116" s="21">
        <v>3</v>
      </c>
      <c r="AZ116" s="4">
        <f t="shared" si="91"/>
        <v>10126772.609999999</v>
      </c>
      <c r="BA116" s="4">
        <v>2237642.5999999996</v>
      </c>
      <c r="BB116" s="23">
        <f t="shared" si="92"/>
        <v>0.22096305369692701</v>
      </c>
      <c r="BC116" s="21">
        <v>0</v>
      </c>
      <c r="BD116" s="73">
        <f t="shared" si="93"/>
        <v>3</v>
      </c>
      <c r="BE116" s="4">
        <v>0</v>
      </c>
      <c r="BF116" s="21">
        <v>3</v>
      </c>
      <c r="BG116" s="71">
        <f t="shared" si="94"/>
        <v>3</v>
      </c>
      <c r="BH116" s="4">
        <v>177</v>
      </c>
      <c r="BI116" s="4">
        <v>189</v>
      </c>
      <c r="BJ116" s="23">
        <f t="shared" si="95"/>
        <v>0.93650793650793651</v>
      </c>
      <c r="BK116" s="21">
        <v>3</v>
      </c>
      <c r="BL116" s="4">
        <v>49</v>
      </c>
      <c r="BM116" s="124">
        <v>60</v>
      </c>
      <c r="BN116" s="53">
        <f>BL116/BM116</f>
        <v>0.81666666666666665</v>
      </c>
      <c r="BO116" s="54">
        <v>2</v>
      </c>
      <c r="BP116" s="85">
        <f t="shared" si="96"/>
        <v>5</v>
      </c>
      <c r="BQ116" s="44">
        <f t="shared" si="97"/>
        <v>30</v>
      </c>
    </row>
    <row r="117" spans="1:69" ht="51" x14ac:dyDescent="0.2">
      <c r="A117" s="1">
        <v>114</v>
      </c>
      <c r="B117" s="2" t="s">
        <v>1027</v>
      </c>
      <c r="C117" s="3" t="s">
        <v>1028</v>
      </c>
      <c r="D117" s="4">
        <v>23461907.890000001</v>
      </c>
      <c r="E117" s="4">
        <v>24607980.719999999</v>
      </c>
      <c r="F117" s="118">
        <f t="shared" si="77"/>
        <v>1.0488482366981111</v>
      </c>
      <c r="G117" s="21">
        <v>3</v>
      </c>
      <c r="H117" s="4">
        <v>32921050.809999999</v>
      </c>
      <c r="I117" s="4">
        <v>27806028.210000001</v>
      </c>
      <c r="J117" s="114">
        <f t="shared" si="78"/>
        <v>0.84462760227427869</v>
      </c>
      <c r="K117" s="21">
        <v>2</v>
      </c>
      <c r="L117" s="115">
        <f t="shared" si="79"/>
        <v>5</v>
      </c>
      <c r="M117" s="4">
        <v>16</v>
      </c>
      <c r="N117" s="4">
        <v>162</v>
      </c>
      <c r="O117" s="116">
        <f t="shared" si="80"/>
        <v>9.8765432098765427E-2</v>
      </c>
      <c r="P117" s="21">
        <v>2</v>
      </c>
      <c r="Q117" s="4">
        <v>51</v>
      </c>
      <c r="R117" s="4">
        <v>162</v>
      </c>
      <c r="S117" s="116">
        <f t="shared" si="81"/>
        <v>0.31481481481481483</v>
      </c>
      <c r="T117" s="21">
        <v>2</v>
      </c>
      <c r="U117" s="4">
        <v>363</v>
      </c>
      <c r="V117" s="4">
        <f t="shared" si="82"/>
        <v>146</v>
      </c>
      <c r="W117" s="117">
        <f t="shared" si="83"/>
        <v>2.4863013698630136</v>
      </c>
      <c r="X117" s="21">
        <v>2</v>
      </c>
      <c r="Y117" s="4">
        <v>22712557.48</v>
      </c>
      <c r="Z117" s="4">
        <v>20083672</v>
      </c>
      <c r="AA117" s="116">
        <f t="shared" si="84"/>
        <v>0.11574590322181544</v>
      </c>
      <c r="AB117" s="21">
        <v>3</v>
      </c>
      <c r="AC117" s="115">
        <f t="shared" si="85"/>
        <v>9</v>
      </c>
      <c r="AD117" s="4">
        <v>28</v>
      </c>
      <c r="AE117" s="4">
        <v>0</v>
      </c>
      <c r="AF117" s="116">
        <f>AE117/AD117</f>
        <v>0</v>
      </c>
      <c r="AG117" s="21">
        <v>3</v>
      </c>
      <c r="AH117" s="4">
        <v>19170434.100000005</v>
      </c>
      <c r="AI117" s="4">
        <v>20083672.000000004</v>
      </c>
      <c r="AJ117" s="116">
        <f t="shared" si="86"/>
        <v>0.95452834023578959</v>
      </c>
      <c r="AK117" s="21">
        <v>3</v>
      </c>
      <c r="AL117" s="71">
        <f t="shared" si="87"/>
        <v>6</v>
      </c>
      <c r="AM117" s="4">
        <v>0</v>
      </c>
      <c r="AN117" s="4">
        <v>953241.38</v>
      </c>
      <c r="AO117" s="23">
        <f t="shared" si="88"/>
        <v>0</v>
      </c>
      <c r="AP117" s="21">
        <v>0</v>
      </c>
      <c r="AQ117" s="4">
        <v>0</v>
      </c>
      <c r="AR117" s="4">
        <v>640807.65</v>
      </c>
      <c r="AS117" s="23">
        <f t="shared" si="100"/>
        <v>0</v>
      </c>
      <c r="AT117" s="21">
        <v>0</v>
      </c>
      <c r="AU117" s="74">
        <f t="shared" si="89"/>
        <v>0</v>
      </c>
      <c r="AV117" s="4">
        <v>2439627.14</v>
      </c>
      <c r="AW117" s="4">
        <v>2477891.2599999998</v>
      </c>
      <c r="AX117" s="23">
        <f t="shared" si="90"/>
        <v>0.9845577888676198</v>
      </c>
      <c r="AY117" s="21">
        <v>3</v>
      </c>
      <c r="AZ117" s="4">
        <f t="shared" si="91"/>
        <v>2439627.14</v>
      </c>
      <c r="BA117" s="4">
        <v>167412.52000000002</v>
      </c>
      <c r="BB117" s="23">
        <f t="shared" si="92"/>
        <v>6.8622174780364184E-2</v>
      </c>
      <c r="BC117" s="21">
        <v>0</v>
      </c>
      <c r="BD117" s="73">
        <f t="shared" si="93"/>
        <v>3</v>
      </c>
      <c r="BE117" s="4">
        <v>0</v>
      </c>
      <c r="BF117" s="21">
        <v>3</v>
      </c>
      <c r="BG117" s="71">
        <f t="shared" si="94"/>
        <v>3</v>
      </c>
      <c r="BH117" s="4">
        <v>141</v>
      </c>
      <c r="BI117" s="4">
        <v>161</v>
      </c>
      <c r="BJ117" s="23">
        <f t="shared" si="95"/>
        <v>0.87577639751552794</v>
      </c>
      <c r="BK117" s="21">
        <v>2</v>
      </c>
      <c r="BL117" s="4">
        <v>39</v>
      </c>
      <c r="BM117" s="124">
        <v>45</v>
      </c>
      <c r="BN117" s="53">
        <f>BL117/BM117</f>
        <v>0.8666666666666667</v>
      </c>
      <c r="BO117" s="54">
        <v>2</v>
      </c>
      <c r="BP117" s="90">
        <f t="shared" si="96"/>
        <v>4</v>
      </c>
      <c r="BQ117" s="44">
        <f t="shared" si="97"/>
        <v>30</v>
      </c>
    </row>
    <row r="118" spans="1:69" ht="63.75" x14ac:dyDescent="0.2">
      <c r="A118" s="1">
        <v>115</v>
      </c>
      <c r="B118" s="2" t="s">
        <v>1053</v>
      </c>
      <c r="C118" s="3" t="s">
        <v>1054</v>
      </c>
      <c r="D118" s="4">
        <v>12673804.130000001</v>
      </c>
      <c r="E118" s="4">
        <v>12673804.130000001</v>
      </c>
      <c r="F118" s="118">
        <f t="shared" si="77"/>
        <v>1</v>
      </c>
      <c r="G118" s="21">
        <v>3</v>
      </c>
      <c r="H118" s="4">
        <v>12673804.130000001</v>
      </c>
      <c r="I118" s="4">
        <v>9529141.8800000008</v>
      </c>
      <c r="J118" s="114">
        <f t="shared" si="78"/>
        <v>0.7518770041146281</v>
      </c>
      <c r="K118" s="21">
        <v>2</v>
      </c>
      <c r="L118" s="115">
        <f t="shared" si="79"/>
        <v>5</v>
      </c>
      <c r="M118" s="4">
        <v>0</v>
      </c>
      <c r="N118" s="4">
        <v>2</v>
      </c>
      <c r="O118" s="116">
        <f t="shared" si="80"/>
        <v>0</v>
      </c>
      <c r="P118" s="21">
        <v>3</v>
      </c>
      <c r="Q118" s="4">
        <v>0</v>
      </c>
      <c r="R118" s="4">
        <v>2</v>
      </c>
      <c r="S118" s="116">
        <f t="shared" si="81"/>
        <v>0</v>
      </c>
      <c r="T118" s="21">
        <v>3</v>
      </c>
      <c r="U118" s="4">
        <v>5</v>
      </c>
      <c r="V118" s="4">
        <f t="shared" si="82"/>
        <v>2</v>
      </c>
      <c r="W118" s="117">
        <f t="shared" si="83"/>
        <v>2.5</v>
      </c>
      <c r="X118" s="21">
        <v>2</v>
      </c>
      <c r="Y118" s="4">
        <v>929692.6</v>
      </c>
      <c r="Z118" s="4">
        <v>873403.85</v>
      </c>
      <c r="AA118" s="116">
        <f t="shared" si="84"/>
        <v>6.0545550217351411E-2</v>
      </c>
      <c r="AB118" s="21">
        <v>3</v>
      </c>
      <c r="AC118" s="115">
        <f t="shared" si="85"/>
        <v>11</v>
      </c>
      <c r="AD118" s="4">
        <v>0</v>
      </c>
      <c r="AE118" s="4">
        <v>0</v>
      </c>
      <c r="AF118" s="116">
        <v>0</v>
      </c>
      <c r="AG118" s="21">
        <v>3</v>
      </c>
      <c r="AH118" s="4">
        <v>873403.85</v>
      </c>
      <c r="AI118" s="4">
        <v>873403.85</v>
      </c>
      <c r="AJ118" s="116">
        <f t="shared" si="86"/>
        <v>1</v>
      </c>
      <c r="AK118" s="21">
        <v>3</v>
      </c>
      <c r="AL118" s="71">
        <f t="shared" si="87"/>
        <v>6</v>
      </c>
      <c r="AM118" s="4">
        <v>0</v>
      </c>
      <c r="AN118" s="4">
        <v>1396889.7700000003</v>
      </c>
      <c r="AO118" s="23">
        <f t="shared" si="88"/>
        <v>0</v>
      </c>
      <c r="AP118" s="21">
        <v>0</v>
      </c>
      <c r="AQ118" s="4">
        <v>0</v>
      </c>
      <c r="AR118" s="4">
        <v>661214.18000000005</v>
      </c>
      <c r="AS118" s="23">
        <f t="shared" si="100"/>
        <v>0</v>
      </c>
      <c r="AT118" s="21">
        <v>0</v>
      </c>
      <c r="AU118" s="74">
        <f t="shared" si="89"/>
        <v>0</v>
      </c>
      <c r="AV118" s="4">
        <v>3770424.06</v>
      </c>
      <c r="AW118" s="4">
        <v>5846273.6299999999</v>
      </c>
      <c r="AX118" s="23">
        <f t="shared" si="90"/>
        <v>0.64492774348640947</v>
      </c>
      <c r="AY118" s="21">
        <v>2</v>
      </c>
      <c r="AZ118" s="4">
        <f t="shared" si="91"/>
        <v>3770424.06</v>
      </c>
      <c r="BA118" s="4">
        <v>0</v>
      </c>
      <c r="BB118" s="23">
        <f t="shared" si="92"/>
        <v>0</v>
      </c>
      <c r="BC118" s="21">
        <v>0</v>
      </c>
      <c r="BD118" s="74">
        <f t="shared" si="93"/>
        <v>2</v>
      </c>
      <c r="BE118" s="4">
        <v>0</v>
      </c>
      <c r="BF118" s="21">
        <v>3</v>
      </c>
      <c r="BG118" s="71">
        <f t="shared" si="94"/>
        <v>3</v>
      </c>
      <c r="BH118" s="4">
        <v>1</v>
      </c>
      <c r="BI118" s="4">
        <v>1</v>
      </c>
      <c r="BJ118" s="23">
        <f t="shared" si="95"/>
        <v>1</v>
      </c>
      <c r="BK118" s="21">
        <v>3</v>
      </c>
      <c r="BL118" s="4">
        <v>0</v>
      </c>
      <c r="BM118" s="124">
        <v>0</v>
      </c>
      <c r="BN118" s="53">
        <v>0</v>
      </c>
      <c r="BO118" s="54">
        <v>0</v>
      </c>
      <c r="BP118" s="90">
        <f t="shared" si="96"/>
        <v>3</v>
      </c>
      <c r="BQ118" s="44">
        <f t="shared" si="97"/>
        <v>30</v>
      </c>
    </row>
    <row r="119" spans="1:69" ht="63.75" x14ac:dyDescent="0.2">
      <c r="A119" s="1">
        <v>116</v>
      </c>
      <c r="B119" s="2" t="s">
        <v>1129</v>
      </c>
      <c r="C119" s="3" t="s">
        <v>1130</v>
      </c>
      <c r="D119" s="4">
        <v>3974074.57</v>
      </c>
      <c r="E119" s="4">
        <v>3973974.17</v>
      </c>
      <c r="F119" s="118">
        <f t="shared" si="77"/>
        <v>0.99997473625664757</v>
      </c>
      <c r="G119" s="21">
        <v>3</v>
      </c>
      <c r="H119" s="4">
        <v>6899435.6500000004</v>
      </c>
      <c r="I119" s="4">
        <v>6835937.6299999999</v>
      </c>
      <c r="J119" s="114">
        <f t="shared" si="78"/>
        <v>0.99079663566396181</v>
      </c>
      <c r="K119" s="21">
        <v>3</v>
      </c>
      <c r="L119" s="120">
        <f t="shared" si="79"/>
        <v>6</v>
      </c>
      <c r="M119" s="4">
        <v>3</v>
      </c>
      <c r="N119" s="4">
        <v>19</v>
      </c>
      <c r="O119" s="116">
        <f t="shared" si="80"/>
        <v>0.15789473684210525</v>
      </c>
      <c r="P119" s="21">
        <v>0</v>
      </c>
      <c r="Q119" s="4">
        <v>5</v>
      </c>
      <c r="R119" s="4">
        <v>19</v>
      </c>
      <c r="S119" s="116">
        <f t="shared" si="81"/>
        <v>0.26315789473684209</v>
      </c>
      <c r="T119" s="21">
        <v>2</v>
      </c>
      <c r="U119" s="4">
        <v>37</v>
      </c>
      <c r="V119" s="4">
        <f t="shared" si="82"/>
        <v>16</v>
      </c>
      <c r="W119" s="117">
        <f t="shared" si="83"/>
        <v>2.3125</v>
      </c>
      <c r="X119" s="21">
        <v>2</v>
      </c>
      <c r="Y119" s="4">
        <v>1743354.2</v>
      </c>
      <c r="Z119" s="4">
        <v>1628729.85</v>
      </c>
      <c r="AA119" s="116">
        <f t="shared" si="84"/>
        <v>6.5749318182157054E-2</v>
      </c>
      <c r="AB119" s="21">
        <v>3</v>
      </c>
      <c r="AC119" s="121">
        <f t="shared" si="85"/>
        <v>7</v>
      </c>
      <c r="AD119" s="4">
        <v>3</v>
      </c>
      <c r="AE119" s="4">
        <v>0</v>
      </c>
      <c r="AF119" s="116">
        <f>AE119/AD119</f>
        <v>0</v>
      </c>
      <c r="AG119" s="21">
        <v>3</v>
      </c>
      <c r="AH119" s="4">
        <v>1628729.85</v>
      </c>
      <c r="AI119" s="4">
        <v>1628729.85</v>
      </c>
      <c r="AJ119" s="116">
        <f t="shared" si="86"/>
        <v>1</v>
      </c>
      <c r="AK119" s="21">
        <v>3</v>
      </c>
      <c r="AL119" s="71">
        <f t="shared" si="87"/>
        <v>6</v>
      </c>
      <c r="AM119" s="4">
        <v>0</v>
      </c>
      <c r="AN119" s="4">
        <v>1253294.18</v>
      </c>
      <c r="AO119" s="23">
        <f t="shared" si="88"/>
        <v>0</v>
      </c>
      <c r="AP119" s="21">
        <v>0</v>
      </c>
      <c r="AQ119" s="4">
        <v>0</v>
      </c>
      <c r="AR119" s="4">
        <v>484092.09000000008</v>
      </c>
      <c r="AS119" s="23">
        <f t="shared" si="100"/>
        <v>0</v>
      </c>
      <c r="AT119" s="21">
        <v>0</v>
      </c>
      <c r="AU119" s="74">
        <f t="shared" si="89"/>
        <v>0</v>
      </c>
      <c r="AV119" s="4">
        <v>2795814.35</v>
      </c>
      <c r="AW119" s="4">
        <v>2825906.54</v>
      </c>
      <c r="AX119" s="23">
        <f t="shared" si="90"/>
        <v>0.98935131449888647</v>
      </c>
      <c r="AY119" s="21">
        <v>3</v>
      </c>
      <c r="AZ119" s="4">
        <f t="shared" si="91"/>
        <v>2795814.35</v>
      </c>
      <c r="BA119" s="4">
        <v>813591.51</v>
      </c>
      <c r="BB119" s="23">
        <f t="shared" si="92"/>
        <v>0.29100341015132136</v>
      </c>
      <c r="BC119" s="21">
        <v>0</v>
      </c>
      <c r="BD119" s="73">
        <f t="shared" si="93"/>
        <v>3</v>
      </c>
      <c r="BE119" s="4">
        <v>0</v>
      </c>
      <c r="BF119" s="21">
        <v>3</v>
      </c>
      <c r="BG119" s="71">
        <f t="shared" si="94"/>
        <v>3</v>
      </c>
      <c r="BH119" s="4">
        <v>17</v>
      </c>
      <c r="BI119" s="4">
        <v>19</v>
      </c>
      <c r="BJ119" s="23">
        <f t="shared" si="95"/>
        <v>0.89473684210526316</v>
      </c>
      <c r="BK119" s="21">
        <v>2</v>
      </c>
      <c r="BL119" s="4">
        <v>14</v>
      </c>
      <c r="BM119" s="124">
        <v>15</v>
      </c>
      <c r="BN119" s="53">
        <f>BL119/BM119</f>
        <v>0.93333333333333335</v>
      </c>
      <c r="BO119" s="54">
        <v>3</v>
      </c>
      <c r="BP119" s="85">
        <f t="shared" si="96"/>
        <v>5</v>
      </c>
      <c r="BQ119" s="44">
        <f t="shared" si="97"/>
        <v>30</v>
      </c>
    </row>
    <row r="120" spans="1:69" ht="51" x14ac:dyDescent="0.2">
      <c r="A120" s="1">
        <v>117</v>
      </c>
      <c r="B120" s="2" t="s">
        <v>1231</v>
      </c>
      <c r="C120" s="3" t="s">
        <v>1232</v>
      </c>
      <c r="D120" s="4">
        <v>38305954.740000002</v>
      </c>
      <c r="E120" s="4">
        <v>35636071.390000001</v>
      </c>
      <c r="F120" s="118">
        <f t="shared" si="77"/>
        <v>0.9303010884829338</v>
      </c>
      <c r="G120" s="21">
        <v>3</v>
      </c>
      <c r="H120" s="4">
        <v>48749608.740000002</v>
      </c>
      <c r="I120" s="4">
        <v>41036898.460000001</v>
      </c>
      <c r="J120" s="114">
        <f t="shared" si="78"/>
        <v>0.84178928858414459</v>
      </c>
      <c r="K120" s="21">
        <v>2</v>
      </c>
      <c r="L120" s="115">
        <f t="shared" si="79"/>
        <v>5</v>
      </c>
      <c r="M120" s="4">
        <v>40</v>
      </c>
      <c r="N120" s="4">
        <v>205</v>
      </c>
      <c r="O120" s="116">
        <f t="shared" si="80"/>
        <v>0.1951219512195122</v>
      </c>
      <c r="P120" s="21">
        <v>0</v>
      </c>
      <c r="Q120" s="4">
        <v>65</v>
      </c>
      <c r="R120" s="4">
        <v>205</v>
      </c>
      <c r="S120" s="116">
        <f t="shared" si="81"/>
        <v>0.31707317073170732</v>
      </c>
      <c r="T120" s="21">
        <v>2</v>
      </c>
      <c r="U120" s="4">
        <v>413</v>
      </c>
      <c r="V120" s="4">
        <f t="shared" si="82"/>
        <v>165</v>
      </c>
      <c r="W120" s="117">
        <f t="shared" si="83"/>
        <v>2.5030303030303029</v>
      </c>
      <c r="X120" s="21">
        <v>2</v>
      </c>
      <c r="Y120" s="4">
        <v>30533310.399999999</v>
      </c>
      <c r="Z120" s="4">
        <v>26628435.609999999</v>
      </c>
      <c r="AA120" s="116">
        <f t="shared" si="84"/>
        <v>0.12788900839261763</v>
      </c>
      <c r="AB120" s="21">
        <v>3</v>
      </c>
      <c r="AC120" s="121">
        <f t="shared" si="85"/>
        <v>7</v>
      </c>
      <c r="AD120" s="4">
        <v>20</v>
      </c>
      <c r="AE120" s="4">
        <v>0</v>
      </c>
      <c r="AF120" s="116">
        <f>AE120/AD120</f>
        <v>0</v>
      </c>
      <c r="AG120" s="21">
        <v>3</v>
      </c>
      <c r="AH120" s="4">
        <v>25974119.780000005</v>
      </c>
      <c r="AI120" s="4">
        <v>26628435.610000003</v>
      </c>
      <c r="AJ120" s="116">
        <f t="shared" si="86"/>
        <v>0.97542792826499058</v>
      </c>
      <c r="AK120" s="21">
        <v>3</v>
      </c>
      <c r="AL120" s="71">
        <f t="shared" si="87"/>
        <v>6</v>
      </c>
      <c r="AM120" s="4">
        <v>712021.5</v>
      </c>
      <c r="AN120" s="4">
        <v>1782503.5</v>
      </c>
      <c r="AO120" s="23">
        <f t="shared" si="88"/>
        <v>0.39945026755908192</v>
      </c>
      <c r="AP120" s="21">
        <v>3</v>
      </c>
      <c r="AQ120" s="4">
        <v>0</v>
      </c>
      <c r="AR120" s="4">
        <v>1009971.38</v>
      </c>
      <c r="AS120" s="23">
        <f t="shared" si="100"/>
        <v>0</v>
      </c>
      <c r="AT120" s="21">
        <v>0</v>
      </c>
      <c r="AU120" s="73">
        <f t="shared" si="89"/>
        <v>3</v>
      </c>
      <c r="AV120" s="4">
        <v>3037216.44</v>
      </c>
      <c r="AW120" s="4">
        <v>3200000</v>
      </c>
      <c r="AX120" s="23">
        <f t="shared" si="90"/>
        <v>0.94913013749999997</v>
      </c>
      <c r="AY120" s="21">
        <v>3</v>
      </c>
      <c r="AZ120" s="4">
        <f t="shared" si="91"/>
        <v>3037216.44</v>
      </c>
      <c r="BA120" s="4">
        <v>662886.74</v>
      </c>
      <c r="BB120" s="23">
        <f t="shared" si="92"/>
        <v>0.21825469244463855</v>
      </c>
      <c r="BC120" s="21">
        <v>0</v>
      </c>
      <c r="BD120" s="73">
        <f t="shared" si="93"/>
        <v>3</v>
      </c>
      <c r="BE120" s="4">
        <v>0</v>
      </c>
      <c r="BF120" s="21">
        <v>3</v>
      </c>
      <c r="BG120" s="71">
        <f t="shared" si="94"/>
        <v>3</v>
      </c>
      <c r="BH120" s="4">
        <v>208</v>
      </c>
      <c r="BI120" s="4">
        <v>212</v>
      </c>
      <c r="BJ120" s="23">
        <f t="shared" si="95"/>
        <v>0.98113207547169812</v>
      </c>
      <c r="BK120" s="21">
        <v>3</v>
      </c>
      <c r="BL120" s="4">
        <v>0</v>
      </c>
      <c r="BM120" s="124">
        <v>0</v>
      </c>
      <c r="BN120" s="53">
        <v>0</v>
      </c>
      <c r="BO120" s="54">
        <v>0</v>
      </c>
      <c r="BP120" s="90">
        <f t="shared" si="96"/>
        <v>3</v>
      </c>
      <c r="BQ120" s="44">
        <f t="shared" si="97"/>
        <v>30</v>
      </c>
    </row>
    <row r="121" spans="1:69" ht="63.75" x14ac:dyDescent="0.2">
      <c r="A121" s="1">
        <v>118</v>
      </c>
      <c r="B121" s="2" t="s">
        <v>1669</v>
      </c>
      <c r="C121" s="3" t="s">
        <v>1670</v>
      </c>
      <c r="D121" s="4">
        <v>89885601.930000007</v>
      </c>
      <c r="E121" s="4">
        <v>76261286.040000007</v>
      </c>
      <c r="F121" s="118">
        <f t="shared" si="77"/>
        <v>0.8484260482495275</v>
      </c>
      <c r="G121" s="21">
        <v>2</v>
      </c>
      <c r="H121" s="4">
        <v>112122409.75</v>
      </c>
      <c r="I121" s="4">
        <v>93855260</v>
      </c>
      <c r="J121" s="114">
        <f t="shared" si="78"/>
        <v>0.8370785127546726</v>
      </c>
      <c r="K121" s="21">
        <v>2</v>
      </c>
      <c r="L121" s="121">
        <f t="shared" si="79"/>
        <v>4</v>
      </c>
      <c r="M121" s="4">
        <v>34</v>
      </c>
      <c r="N121" s="4">
        <v>306</v>
      </c>
      <c r="O121" s="116">
        <f t="shared" si="80"/>
        <v>0.1111111111111111</v>
      </c>
      <c r="P121" s="21">
        <v>1</v>
      </c>
      <c r="Q121" s="4">
        <v>92</v>
      </c>
      <c r="R121" s="4">
        <v>306</v>
      </c>
      <c r="S121" s="116">
        <f t="shared" si="81"/>
        <v>0.30065359477124182</v>
      </c>
      <c r="T121" s="21">
        <v>2</v>
      </c>
      <c r="U121" s="4">
        <v>753</v>
      </c>
      <c r="V121" s="4">
        <f t="shared" si="82"/>
        <v>272</v>
      </c>
      <c r="W121" s="117">
        <f t="shared" si="83"/>
        <v>2.7683823529411766</v>
      </c>
      <c r="X121" s="21">
        <v>2</v>
      </c>
      <c r="Y121" s="4">
        <v>91779601.900000006</v>
      </c>
      <c r="Z121" s="4">
        <v>74556262.030000001</v>
      </c>
      <c r="AA121" s="116">
        <f t="shared" si="84"/>
        <v>0.1876597796617813</v>
      </c>
      <c r="AB121" s="21">
        <v>3</v>
      </c>
      <c r="AC121" s="121">
        <f t="shared" si="85"/>
        <v>8</v>
      </c>
      <c r="AD121" s="4">
        <v>22</v>
      </c>
      <c r="AE121" s="4">
        <v>1</v>
      </c>
      <c r="AF121" s="116">
        <f>AE121/AD121</f>
        <v>4.5454545454545456E-2</v>
      </c>
      <c r="AG121" s="21">
        <v>3</v>
      </c>
      <c r="AH121" s="4">
        <v>68820028.299999997</v>
      </c>
      <c r="AI121" s="4">
        <v>74556262.030000001</v>
      </c>
      <c r="AJ121" s="116">
        <f t="shared" si="86"/>
        <v>0.92306167753297697</v>
      </c>
      <c r="AK121" s="21">
        <v>3</v>
      </c>
      <c r="AL121" s="71">
        <f t="shared" si="87"/>
        <v>6</v>
      </c>
      <c r="AM121" s="4">
        <v>0</v>
      </c>
      <c r="AN121" s="4">
        <v>2653088.9899999998</v>
      </c>
      <c r="AO121" s="23">
        <f t="shared" si="88"/>
        <v>0</v>
      </c>
      <c r="AP121" s="21">
        <v>0</v>
      </c>
      <c r="AQ121" s="4">
        <v>0</v>
      </c>
      <c r="AR121" s="4">
        <v>692051.06</v>
      </c>
      <c r="AS121" s="23">
        <f t="shared" si="100"/>
        <v>0</v>
      </c>
      <c r="AT121" s="21">
        <v>0</v>
      </c>
      <c r="AU121" s="74">
        <f t="shared" si="89"/>
        <v>0</v>
      </c>
      <c r="AV121" s="4">
        <v>8550271.4299999997</v>
      </c>
      <c r="AW121" s="4">
        <v>8550271.4299999997</v>
      </c>
      <c r="AX121" s="23">
        <f t="shared" si="90"/>
        <v>1</v>
      </c>
      <c r="AY121" s="21">
        <v>3</v>
      </c>
      <c r="AZ121" s="4">
        <f t="shared" si="91"/>
        <v>8550271.4299999997</v>
      </c>
      <c r="BA121" s="4">
        <v>2922620.43</v>
      </c>
      <c r="BB121" s="23">
        <f t="shared" si="92"/>
        <v>0.34181609951533437</v>
      </c>
      <c r="BC121" s="21">
        <v>1</v>
      </c>
      <c r="BD121" s="73">
        <f t="shared" si="93"/>
        <v>4</v>
      </c>
      <c r="BE121" s="4">
        <v>0</v>
      </c>
      <c r="BF121" s="21">
        <v>3</v>
      </c>
      <c r="BG121" s="71">
        <f t="shared" si="94"/>
        <v>3</v>
      </c>
      <c r="BH121" s="4">
        <v>302</v>
      </c>
      <c r="BI121" s="4">
        <v>334</v>
      </c>
      <c r="BJ121" s="23">
        <f t="shared" si="95"/>
        <v>0.90419161676646709</v>
      </c>
      <c r="BK121" s="21">
        <v>3</v>
      </c>
      <c r="BL121" s="4">
        <v>25</v>
      </c>
      <c r="BM121" s="124">
        <v>30</v>
      </c>
      <c r="BN121" s="53">
        <f>BL121/BM121</f>
        <v>0.83333333333333337</v>
      </c>
      <c r="BO121" s="54">
        <v>2</v>
      </c>
      <c r="BP121" s="85">
        <f t="shared" si="96"/>
        <v>5</v>
      </c>
      <c r="BQ121" s="44">
        <f t="shared" si="97"/>
        <v>30</v>
      </c>
    </row>
    <row r="122" spans="1:69" ht="89.25" x14ac:dyDescent="0.2">
      <c r="A122" s="1">
        <v>119</v>
      </c>
      <c r="B122" s="2" t="s">
        <v>1705</v>
      </c>
      <c r="C122" s="3" t="s">
        <v>1706</v>
      </c>
      <c r="D122" s="4">
        <v>6123789.0599999996</v>
      </c>
      <c r="E122" s="4">
        <v>6123789.0599999996</v>
      </c>
      <c r="F122" s="118">
        <f t="shared" ref="F122:F153" si="101">E122/D122</f>
        <v>1</v>
      </c>
      <c r="G122" s="21">
        <v>3</v>
      </c>
      <c r="H122" s="4">
        <v>6123789.0599999996</v>
      </c>
      <c r="I122" s="4">
        <v>5906257.3499999996</v>
      </c>
      <c r="J122" s="114">
        <f t="shared" ref="J122:J153" si="102">I122/H122</f>
        <v>0.96447759583671877</v>
      </c>
      <c r="K122" s="21">
        <v>3</v>
      </c>
      <c r="L122" s="120">
        <f t="shared" ref="L122:L153" si="103">G122+K122</f>
        <v>6</v>
      </c>
      <c r="M122" s="4">
        <v>0</v>
      </c>
      <c r="N122" s="4">
        <v>4</v>
      </c>
      <c r="O122" s="116">
        <f t="shared" ref="O122:O153" si="104">M122/N122</f>
        <v>0</v>
      </c>
      <c r="P122" s="21">
        <v>3</v>
      </c>
      <c r="Q122" s="4">
        <v>1</v>
      </c>
      <c r="R122" s="4">
        <v>4</v>
      </c>
      <c r="S122" s="116">
        <f t="shared" ref="S122:S153" si="105">Q122/R122</f>
        <v>0.25</v>
      </c>
      <c r="T122" s="21">
        <v>2</v>
      </c>
      <c r="U122" s="4">
        <v>10</v>
      </c>
      <c r="V122" s="4">
        <f t="shared" ref="V122:V153" si="106">N122-M122</f>
        <v>4</v>
      </c>
      <c r="W122" s="117">
        <f t="shared" ref="W122:W153" si="107">U122/V122</f>
        <v>2.5</v>
      </c>
      <c r="X122" s="21">
        <v>2</v>
      </c>
      <c r="Y122" s="4">
        <v>1194953.3999999999</v>
      </c>
      <c r="Z122" s="4">
        <v>1161014.3899999999</v>
      </c>
      <c r="AA122" s="116">
        <f t="shared" ref="AA122:AA153" si="108">(Y122-Z122)/Y122</f>
        <v>2.8401952745604985E-2</v>
      </c>
      <c r="AB122" s="21">
        <v>1</v>
      </c>
      <c r="AC122" s="121">
        <f t="shared" ref="AC122:AC153" si="109">P122+T122+X122+AB122</f>
        <v>8</v>
      </c>
      <c r="AD122" s="4">
        <v>0</v>
      </c>
      <c r="AE122" s="4">
        <v>0</v>
      </c>
      <c r="AF122" s="116">
        <v>0</v>
      </c>
      <c r="AG122" s="21">
        <v>3</v>
      </c>
      <c r="AH122" s="4">
        <v>1161014.3899999999</v>
      </c>
      <c r="AI122" s="4">
        <v>1161014.3899999999</v>
      </c>
      <c r="AJ122" s="116">
        <f t="shared" ref="AJ122:AJ153" si="110">AH122/AI122</f>
        <v>1</v>
      </c>
      <c r="AK122" s="21">
        <v>3</v>
      </c>
      <c r="AL122" s="71">
        <f t="shared" ref="AL122:AL153" si="111">AG122+AK122</f>
        <v>6</v>
      </c>
      <c r="AM122" s="4">
        <v>0</v>
      </c>
      <c r="AN122" s="4">
        <v>2305996.31</v>
      </c>
      <c r="AO122" s="23">
        <f t="shared" ref="AO122:AO153" si="112">AM122/AN122</f>
        <v>0</v>
      </c>
      <c r="AP122" s="21">
        <v>0</v>
      </c>
      <c r="AQ122" s="4">
        <v>0</v>
      </c>
      <c r="AR122" s="4">
        <v>1122504.03</v>
      </c>
      <c r="AS122" s="23">
        <f t="shared" si="100"/>
        <v>0</v>
      </c>
      <c r="AT122" s="21">
        <v>0</v>
      </c>
      <c r="AU122" s="74">
        <f t="shared" ref="AU122:AU153" si="113">AP122+AT122</f>
        <v>0</v>
      </c>
      <c r="AV122" s="4">
        <v>5682721.3600000003</v>
      </c>
      <c r="AW122" s="4">
        <v>5900253.0700000003</v>
      </c>
      <c r="AX122" s="23">
        <f t="shared" ref="AX122:AX153" si="114">AV122/AW122</f>
        <v>0.96313180003989218</v>
      </c>
      <c r="AY122" s="21">
        <v>3</v>
      </c>
      <c r="AZ122" s="4">
        <f t="shared" ref="AZ122:AZ153" si="115">AV122</f>
        <v>5682721.3600000003</v>
      </c>
      <c r="BA122" s="4">
        <v>1164053.75</v>
      </c>
      <c r="BB122" s="23">
        <f t="shared" ref="BB122:BB153" si="116">BA122/AZ122</f>
        <v>0.20484089862185323</v>
      </c>
      <c r="BC122" s="21">
        <v>0</v>
      </c>
      <c r="BD122" s="73">
        <f t="shared" ref="BD122:BD153" si="117">AY122+BC122</f>
        <v>3</v>
      </c>
      <c r="BE122" s="4">
        <v>0</v>
      </c>
      <c r="BF122" s="21">
        <v>3</v>
      </c>
      <c r="BG122" s="71">
        <f t="shared" ref="BG122:BG153" si="118">BF122</f>
        <v>3</v>
      </c>
      <c r="BH122" s="4">
        <v>3</v>
      </c>
      <c r="BI122" s="4">
        <v>4</v>
      </c>
      <c r="BJ122" s="23">
        <f t="shared" ref="BJ122:BJ153" si="119">BH122/BI122</f>
        <v>0.75</v>
      </c>
      <c r="BK122" s="21">
        <v>2</v>
      </c>
      <c r="BL122" s="4">
        <v>12</v>
      </c>
      <c r="BM122" s="124">
        <v>15</v>
      </c>
      <c r="BN122" s="53">
        <f>BL122/BM122</f>
        <v>0.8</v>
      </c>
      <c r="BO122" s="54">
        <v>2</v>
      </c>
      <c r="BP122" s="90">
        <f t="shared" ref="BP122:BP153" si="120">BK122+BO122</f>
        <v>4</v>
      </c>
      <c r="BQ122" s="44">
        <f t="shared" ref="BQ122:BQ153" si="121">L122+AC122+AL122+AU122+BD122+BG122+BP122</f>
        <v>30</v>
      </c>
    </row>
    <row r="123" spans="1:69" ht="51" x14ac:dyDescent="0.2">
      <c r="A123" s="1">
        <v>120</v>
      </c>
      <c r="B123" s="2" t="s">
        <v>1753</v>
      </c>
      <c r="C123" s="3" t="s">
        <v>1754</v>
      </c>
      <c r="D123" s="4">
        <v>2514932.06</v>
      </c>
      <c r="E123" s="4">
        <v>2514932.06</v>
      </c>
      <c r="F123" s="118">
        <f t="shared" si="101"/>
        <v>1</v>
      </c>
      <c r="G123" s="21">
        <v>3</v>
      </c>
      <c r="H123" s="4">
        <v>3574369.85</v>
      </c>
      <c r="I123" s="4">
        <v>3375025.14</v>
      </c>
      <c r="J123" s="114">
        <f t="shared" si="102"/>
        <v>0.94422941151431206</v>
      </c>
      <c r="K123" s="21">
        <v>3</v>
      </c>
      <c r="L123" s="120">
        <f t="shared" si="103"/>
        <v>6</v>
      </c>
      <c r="M123" s="4">
        <v>1</v>
      </c>
      <c r="N123" s="4">
        <v>6</v>
      </c>
      <c r="O123" s="116">
        <f t="shared" si="104"/>
        <v>0.16666666666666666</v>
      </c>
      <c r="P123" s="21">
        <v>0</v>
      </c>
      <c r="Q123" s="4">
        <v>0</v>
      </c>
      <c r="R123" s="4">
        <v>6</v>
      </c>
      <c r="S123" s="116">
        <f t="shared" si="105"/>
        <v>0</v>
      </c>
      <c r="T123" s="21">
        <v>3</v>
      </c>
      <c r="U123" s="4">
        <v>10</v>
      </c>
      <c r="V123" s="4">
        <f t="shared" si="106"/>
        <v>5</v>
      </c>
      <c r="W123" s="117">
        <f t="shared" si="107"/>
        <v>2</v>
      </c>
      <c r="X123" s="21">
        <v>1</v>
      </c>
      <c r="Y123" s="4">
        <v>1453640.1</v>
      </c>
      <c r="Z123" s="4">
        <v>1396065.56</v>
      </c>
      <c r="AA123" s="116">
        <f t="shared" si="108"/>
        <v>3.9607148977246869E-2</v>
      </c>
      <c r="AB123" s="21">
        <v>2</v>
      </c>
      <c r="AC123" s="121">
        <f t="shared" si="109"/>
        <v>6</v>
      </c>
      <c r="AD123" s="4">
        <v>0</v>
      </c>
      <c r="AE123" s="4">
        <v>0</v>
      </c>
      <c r="AF123" s="116">
        <v>0</v>
      </c>
      <c r="AG123" s="21">
        <v>3</v>
      </c>
      <c r="AH123" s="4">
        <v>1396065.56</v>
      </c>
      <c r="AI123" s="4">
        <v>1396065.56</v>
      </c>
      <c r="AJ123" s="116">
        <f t="shared" si="110"/>
        <v>1</v>
      </c>
      <c r="AK123" s="21">
        <v>3</v>
      </c>
      <c r="AL123" s="71">
        <f t="shared" si="111"/>
        <v>6</v>
      </c>
      <c r="AM123" s="4">
        <v>0</v>
      </c>
      <c r="AN123" s="4">
        <v>373399.26</v>
      </c>
      <c r="AO123" s="23">
        <f t="shared" si="112"/>
        <v>0</v>
      </c>
      <c r="AP123" s="21">
        <v>0</v>
      </c>
      <c r="AQ123" s="4">
        <v>0</v>
      </c>
      <c r="AR123" s="4">
        <v>87965.46</v>
      </c>
      <c r="AS123" s="23">
        <f t="shared" si="100"/>
        <v>0</v>
      </c>
      <c r="AT123" s="21">
        <v>0</v>
      </c>
      <c r="AU123" s="74">
        <f t="shared" si="113"/>
        <v>0</v>
      </c>
      <c r="AV123" s="4">
        <v>1215764.53</v>
      </c>
      <c r="AW123" s="4">
        <v>1218968.02</v>
      </c>
      <c r="AX123" s="23">
        <f t="shared" si="114"/>
        <v>0.99737196550898854</v>
      </c>
      <c r="AY123" s="21">
        <v>3</v>
      </c>
      <c r="AZ123" s="4">
        <f t="shared" si="115"/>
        <v>1215764.53</v>
      </c>
      <c r="BA123" s="4">
        <v>1153094.53</v>
      </c>
      <c r="BB123" s="23">
        <f t="shared" si="116"/>
        <v>0.94845218917515217</v>
      </c>
      <c r="BC123" s="21">
        <v>3</v>
      </c>
      <c r="BD123" s="71">
        <f t="shared" si="117"/>
        <v>6</v>
      </c>
      <c r="BE123" s="4">
        <v>0</v>
      </c>
      <c r="BF123" s="21">
        <v>3</v>
      </c>
      <c r="BG123" s="71">
        <f t="shared" si="118"/>
        <v>3</v>
      </c>
      <c r="BH123" s="4">
        <v>6</v>
      </c>
      <c r="BI123" s="4">
        <v>6</v>
      </c>
      <c r="BJ123" s="23">
        <f t="shared" si="119"/>
        <v>1</v>
      </c>
      <c r="BK123" s="21">
        <v>3</v>
      </c>
      <c r="BL123" s="4">
        <v>0</v>
      </c>
      <c r="BM123" s="124">
        <v>0</v>
      </c>
      <c r="BN123" s="53">
        <v>0</v>
      </c>
      <c r="BO123" s="54">
        <v>0</v>
      </c>
      <c r="BP123" s="90">
        <f t="shared" si="120"/>
        <v>3</v>
      </c>
      <c r="BQ123" s="44">
        <f t="shared" si="121"/>
        <v>30</v>
      </c>
    </row>
    <row r="124" spans="1:69" ht="51" x14ac:dyDescent="0.2">
      <c r="A124" s="1">
        <v>121</v>
      </c>
      <c r="B124" s="2" t="s">
        <v>3</v>
      </c>
      <c r="C124" s="3" t="s">
        <v>4</v>
      </c>
      <c r="D124" s="4">
        <v>12513602.960000001</v>
      </c>
      <c r="E124" s="4">
        <v>12513602.960000001</v>
      </c>
      <c r="F124" s="118">
        <f t="shared" si="101"/>
        <v>1</v>
      </c>
      <c r="G124" s="21">
        <v>3</v>
      </c>
      <c r="H124" s="4">
        <v>26870754.809999999</v>
      </c>
      <c r="I124" s="4">
        <v>18823214.350000001</v>
      </c>
      <c r="J124" s="114">
        <f t="shared" si="102"/>
        <v>0.70050932633254159</v>
      </c>
      <c r="K124" s="21">
        <v>2</v>
      </c>
      <c r="L124" s="115">
        <f t="shared" si="103"/>
        <v>5</v>
      </c>
      <c r="M124" s="4">
        <v>18</v>
      </c>
      <c r="N124" s="4">
        <v>158</v>
      </c>
      <c r="O124" s="116">
        <f t="shared" si="104"/>
        <v>0.11392405063291139</v>
      </c>
      <c r="P124" s="21">
        <v>1</v>
      </c>
      <c r="Q124" s="4">
        <v>69</v>
      </c>
      <c r="R124" s="4">
        <v>158</v>
      </c>
      <c r="S124" s="116">
        <f t="shared" si="105"/>
        <v>0.43670886075949367</v>
      </c>
      <c r="T124" s="21">
        <v>2</v>
      </c>
      <c r="U124" s="4">
        <v>253</v>
      </c>
      <c r="V124" s="4">
        <f t="shared" si="106"/>
        <v>140</v>
      </c>
      <c r="W124" s="117">
        <f t="shared" si="107"/>
        <v>1.8071428571428572</v>
      </c>
      <c r="X124" s="21">
        <v>1</v>
      </c>
      <c r="Y124" s="4">
        <v>19756640.27</v>
      </c>
      <c r="Z124" s="4">
        <v>18576010.879999999</v>
      </c>
      <c r="AA124" s="116">
        <f t="shared" si="108"/>
        <v>5.9758611477719673E-2</v>
      </c>
      <c r="AB124" s="21">
        <v>3</v>
      </c>
      <c r="AC124" s="121">
        <f t="shared" si="109"/>
        <v>7</v>
      </c>
      <c r="AD124" s="4">
        <v>18</v>
      </c>
      <c r="AE124" s="4">
        <v>0</v>
      </c>
      <c r="AF124" s="116">
        <f t="shared" ref="AF124:AF132" si="122">AE124/AD124</f>
        <v>0</v>
      </c>
      <c r="AG124" s="21">
        <v>3</v>
      </c>
      <c r="AH124" s="4">
        <v>17256914.959999997</v>
      </c>
      <c r="AI124" s="4">
        <v>18576010.879999995</v>
      </c>
      <c r="AJ124" s="116">
        <f t="shared" si="110"/>
        <v>0.92898927931721809</v>
      </c>
      <c r="AK124" s="21">
        <v>3</v>
      </c>
      <c r="AL124" s="71">
        <f t="shared" si="111"/>
        <v>6</v>
      </c>
      <c r="AM124" s="4">
        <v>0</v>
      </c>
      <c r="AN124" s="4">
        <v>1897760.3500000003</v>
      </c>
      <c r="AO124" s="23">
        <f t="shared" si="112"/>
        <v>0</v>
      </c>
      <c r="AP124" s="21">
        <v>0</v>
      </c>
      <c r="AQ124" s="4">
        <v>0</v>
      </c>
      <c r="AR124" s="4">
        <v>361181.3</v>
      </c>
      <c r="AS124" s="23">
        <f t="shared" si="100"/>
        <v>0</v>
      </c>
      <c r="AT124" s="21">
        <v>0</v>
      </c>
      <c r="AU124" s="74">
        <f t="shared" si="113"/>
        <v>0</v>
      </c>
      <c r="AV124" s="4">
        <v>1003923.81</v>
      </c>
      <c r="AW124" s="4">
        <v>1870439.71</v>
      </c>
      <c r="AX124" s="23">
        <f t="shared" si="114"/>
        <v>0.5367314458908703</v>
      </c>
      <c r="AY124" s="21">
        <v>2</v>
      </c>
      <c r="AZ124" s="4">
        <f t="shared" si="115"/>
        <v>1003923.81</v>
      </c>
      <c r="BA124" s="4">
        <v>1003923.81</v>
      </c>
      <c r="BB124" s="23">
        <f t="shared" si="116"/>
        <v>1</v>
      </c>
      <c r="BC124" s="21">
        <v>3</v>
      </c>
      <c r="BD124" s="72">
        <f t="shared" si="117"/>
        <v>5</v>
      </c>
      <c r="BE124" s="4">
        <v>0</v>
      </c>
      <c r="BF124" s="21">
        <v>3</v>
      </c>
      <c r="BG124" s="71">
        <f t="shared" si="118"/>
        <v>3</v>
      </c>
      <c r="BH124" s="4">
        <v>170</v>
      </c>
      <c r="BI124" s="4">
        <v>178</v>
      </c>
      <c r="BJ124" s="23">
        <f t="shared" si="119"/>
        <v>0.9550561797752809</v>
      </c>
      <c r="BK124" s="21">
        <v>3</v>
      </c>
      <c r="BL124" s="4">
        <v>0</v>
      </c>
      <c r="BM124" s="124">
        <v>0</v>
      </c>
      <c r="BN124" s="53">
        <v>0</v>
      </c>
      <c r="BO124" s="54">
        <v>0</v>
      </c>
      <c r="BP124" s="90">
        <f t="shared" si="120"/>
        <v>3</v>
      </c>
      <c r="BQ124" s="44">
        <f t="shared" si="121"/>
        <v>29</v>
      </c>
    </row>
    <row r="125" spans="1:69" ht="51" x14ac:dyDescent="0.2">
      <c r="A125" s="1">
        <v>122</v>
      </c>
      <c r="B125" s="2" t="s">
        <v>9</v>
      </c>
      <c r="C125" s="3" t="s">
        <v>10</v>
      </c>
      <c r="D125" s="4">
        <v>31151750.600000001</v>
      </c>
      <c r="E125" s="4">
        <v>31151250.600000001</v>
      </c>
      <c r="F125" s="118">
        <f t="shared" si="101"/>
        <v>0.99998394953765457</v>
      </c>
      <c r="G125" s="21">
        <v>3</v>
      </c>
      <c r="H125" s="4">
        <v>38767807.18</v>
      </c>
      <c r="I125" s="4">
        <v>38351288.140000001</v>
      </c>
      <c r="J125" s="114">
        <f t="shared" si="102"/>
        <v>0.98925605882050305</v>
      </c>
      <c r="K125" s="21">
        <v>3</v>
      </c>
      <c r="L125" s="120">
        <f t="shared" si="103"/>
        <v>6</v>
      </c>
      <c r="M125" s="4">
        <v>3</v>
      </c>
      <c r="N125" s="4">
        <v>23</v>
      </c>
      <c r="O125" s="116">
        <f t="shared" si="104"/>
        <v>0.13043478260869565</v>
      </c>
      <c r="P125" s="21">
        <v>1</v>
      </c>
      <c r="Q125" s="4">
        <v>7</v>
      </c>
      <c r="R125" s="4">
        <v>23</v>
      </c>
      <c r="S125" s="116">
        <f t="shared" si="105"/>
        <v>0.30434782608695654</v>
      </c>
      <c r="T125" s="21">
        <v>2</v>
      </c>
      <c r="U125" s="4">
        <v>56</v>
      </c>
      <c r="V125" s="4">
        <f t="shared" si="106"/>
        <v>20</v>
      </c>
      <c r="W125" s="117">
        <f t="shared" si="107"/>
        <v>2.8</v>
      </c>
      <c r="X125" s="21">
        <v>2</v>
      </c>
      <c r="Y125" s="4">
        <v>18264289.329999998</v>
      </c>
      <c r="Z125" s="4">
        <v>17162160.219999999</v>
      </c>
      <c r="AA125" s="116">
        <f t="shared" si="108"/>
        <v>6.0343388679771834E-2</v>
      </c>
      <c r="AB125" s="21">
        <v>3</v>
      </c>
      <c r="AC125" s="121">
        <f t="shared" si="109"/>
        <v>8</v>
      </c>
      <c r="AD125" s="4">
        <v>8</v>
      </c>
      <c r="AE125" s="4">
        <v>1</v>
      </c>
      <c r="AF125" s="116">
        <f t="shared" si="122"/>
        <v>0.125</v>
      </c>
      <c r="AG125" s="21">
        <v>2</v>
      </c>
      <c r="AH125" s="4">
        <v>17162160.219999995</v>
      </c>
      <c r="AI125" s="4">
        <v>17162160.219999995</v>
      </c>
      <c r="AJ125" s="116">
        <f t="shared" si="110"/>
        <v>1</v>
      </c>
      <c r="AK125" s="21">
        <v>3</v>
      </c>
      <c r="AL125" s="72">
        <f t="shared" si="111"/>
        <v>5</v>
      </c>
      <c r="AM125" s="4">
        <v>0</v>
      </c>
      <c r="AN125" s="4">
        <v>10897624.619999999</v>
      </c>
      <c r="AO125" s="23">
        <f t="shared" si="112"/>
        <v>0</v>
      </c>
      <c r="AP125" s="21">
        <v>0</v>
      </c>
      <c r="AQ125" s="4">
        <v>0</v>
      </c>
      <c r="AR125" s="4">
        <v>2265434.1</v>
      </c>
      <c r="AS125" s="23">
        <f t="shared" si="100"/>
        <v>0</v>
      </c>
      <c r="AT125" s="21">
        <v>0</v>
      </c>
      <c r="AU125" s="74">
        <f t="shared" si="113"/>
        <v>0</v>
      </c>
      <c r="AV125" s="4">
        <v>13658516.91</v>
      </c>
      <c r="AW125" s="4">
        <v>15117722.84</v>
      </c>
      <c r="AX125" s="23">
        <f t="shared" si="114"/>
        <v>0.90347713439096233</v>
      </c>
      <c r="AY125" s="21">
        <v>3</v>
      </c>
      <c r="AZ125" s="4">
        <f t="shared" si="115"/>
        <v>13658516.91</v>
      </c>
      <c r="BA125" s="4">
        <v>5652240.3900000006</v>
      </c>
      <c r="BB125" s="23">
        <f t="shared" si="116"/>
        <v>0.41382533896207624</v>
      </c>
      <c r="BC125" s="21">
        <v>1</v>
      </c>
      <c r="BD125" s="73">
        <f t="shared" si="117"/>
        <v>4</v>
      </c>
      <c r="BE125" s="4">
        <v>0</v>
      </c>
      <c r="BF125" s="21">
        <v>3</v>
      </c>
      <c r="BG125" s="71">
        <f t="shared" si="118"/>
        <v>3</v>
      </c>
      <c r="BH125" s="4">
        <v>22</v>
      </c>
      <c r="BI125" s="4">
        <v>24</v>
      </c>
      <c r="BJ125" s="23">
        <f t="shared" si="119"/>
        <v>0.91666666666666663</v>
      </c>
      <c r="BK125" s="21">
        <v>3</v>
      </c>
      <c r="BL125" s="4">
        <v>0</v>
      </c>
      <c r="BM125" s="124">
        <v>0</v>
      </c>
      <c r="BN125" s="53">
        <v>0</v>
      </c>
      <c r="BO125" s="54">
        <v>0</v>
      </c>
      <c r="BP125" s="90">
        <f t="shared" si="120"/>
        <v>3</v>
      </c>
      <c r="BQ125" s="44">
        <f t="shared" si="121"/>
        <v>29</v>
      </c>
    </row>
    <row r="126" spans="1:69" ht="63.75" x14ac:dyDescent="0.2">
      <c r="A126" s="1">
        <v>123</v>
      </c>
      <c r="B126" s="2" t="s">
        <v>17</v>
      </c>
      <c r="C126" s="3" t="s">
        <v>18</v>
      </c>
      <c r="D126" s="4">
        <v>659999631.37</v>
      </c>
      <c r="E126" s="4">
        <v>498770266.10000002</v>
      </c>
      <c r="F126" s="118">
        <f t="shared" si="101"/>
        <v>0.75571294648252041</v>
      </c>
      <c r="G126" s="21">
        <v>2</v>
      </c>
      <c r="H126" s="4">
        <v>675244057.26999998</v>
      </c>
      <c r="I126" s="4">
        <v>508964963.22000003</v>
      </c>
      <c r="J126" s="114">
        <f t="shared" si="102"/>
        <v>0.75374963724632627</v>
      </c>
      <c r="K126" s="21">
        <v>2</v>
      </c>
      <c r="L126" s="115">
        <f t="shared" si="103"/>
        <v>4</v>
      </c>
      <c r="M126" s="4">
        <v>63</v>
      </c>
      <c r="N126" s="4">
        <v>431</v>
      </c>
      <c r="O126" s="116">
        <f t="shared" si="104"/>
        <v>0.14617169373549885</v>
      </c>
      <c r="P126" s="21">
        <v>1</v>
      </c>
      <c r="Q126" s="4">
        <v>198</v>
      </c>
      <c r="R126" s="4">
        <v>431</v>
      </c>
      <c r="S126" s="116">
        <f t="shared" si="105"/>
        <v>0.45939675174013922</v>
      </c>
      <c r="T126" s="21">
        <v>2</v>
      </c>
      <c r="U126" s="4">
        <v>816</v>
      </c>
      <c r="V126" s="4">
        <f t="shared" si="106"/>
        <v>368</v>
      </c>
      <c r="W126" s="117">
        <f t="shared" si="107"/>
        <v>2.2173913043478262</v>
      </c>
      <c r="X126" s="21">
        <v>2</v>
      </c>
      <c r="Y126" s="4">
        <v>518003397.07999998</v>
      </c>
      <c r="Z126" s="4">
        <v>507669624.38</v>
      </c>
      <c r="AA126" s="116">
        <f t="shared" si="108"/>
        <v>1.9949237318233358E-2</v>
      </c>
      <c r="AB126" s="21">
        <v>1</v>
      </c>
      <c r="AC126" s="121">
        <f t="shared" si="109"/>
        <v>6</v>
      </c>
      <c r="AD126" s="4">
        <v>23</v>
      </c>
      <c r="AE126" s="4">
        <v>4</v>
      </c>
      <c r="AF126" s="116">
        <f t="shared" si="122"/>
        <v>0.17391304347826086</v>
      </c>
      <c r="AG126" s="21">
        <v>1</v>
      </c>
      <c r="AH126" s="4">
        <v>425149654.68000001</v>
      </c>
      <c r="AI126" s="4">
        <v>502234124.38</v>
      </c>
      <c r="AJ126" s="116">
        <f t="shared" si="110"/>
        <v>0.84651686144353588</v>
      </c>
      <c r="AK126" s="21">
        <v>3</v>
      </c>
      <c r="AL126" s="73">
        <f t="shared" si="111"/>
        <v>4</v>
      </c>
      <c r="AM126" s="4">
        <v>0</v>
      </c>
      <c r="AN126" s="4">
        <v>1974864.29</v>
      </c>
      <c r="AO126" s="23">
        <f t="shared" si="112"/>
        <v>0</v>
      </c>
      <c r="AP126" s="21">
        <v>0</v>
      </c>
      <c r="AQ126" s="4">
        <v>0</v>
      </c>
      <c r="AR126" s="4">
        <v>5478103.620000001</v>
      </c>
      <c r="AS126" s="23">
        <f t="shared" si="100"/>
        <v>0</v>
      </c>
      <c r="AT126" s="21">
        <v>0</v>
      </c>
      <c r="AU126" s="74">
        <f t="shared" si="113"/>
        <v>0</v>
      </c>
      <c r="AV126" s="4">
        <v>8944667.1199999992</v>
      </c>
      <c r="AW126" s="4">
        <v>8944667.1199999992</v>
      </c>
      <c r="AX126" s="23">
        <f t="shared" si="114"/>
        <v>1</v>
      </c>
      <c r="AY126" s="21">
        <v>3</v>
      </c>
      <c r="AZ126" s="4">
        <f t="shared" si="115"/>
        <v>8944667.1199999992</v>
      </c>
      <c r="BA126" s="4">
        <v>6489394.6799999997</v>
      </c>
      <c r="BB126" s="23">
        <f t="shared" si="116"/>
        <v>0.72550432486077809</v>
      </c>
      <c r="BC126" s="21">
        <v>3</v>
      </c>
      <c r="BD126" s="71">
        <f t="shared" si="117"/>
        <v>6</v>
      </c>
      <c r="BE126" s="4">
        <v>0</v>
      </c>
      <c r="BF126" s="21">
        <v>3</v>
      </c>
      <c r="BG126" s="71">
        <f t="shared" si="118"/>
        <v>3</v>
      </c>
      <c r="BH126" s="4">
        <v>422</v>
      </c>
      <c r="BI126" s="4">
        <v>450</v>
      </c>
      <c r="BJ126" s="23">
        <f t="shared" si="119"/>
        <v>0.93777777777777782</v>
      </c>
      <c r="BK126" s="21">
        <v>3</v>
      </c>
      <c r="BL126" s="4">
        <v>96</v>
      </c>
      <c r="BM126" s="124">
        <v>105</v>
      </c>
      <c r="BN126" s="53">
        <f>BL126/BM126</f>
        <v>0.91428571428571426</v>
      </c>
      <c r="BO126" s="54">
        <v>3</v>
      </c>
      <c r="BP126" s="89">
        <f t="shared" si="120"/>
        <v>6</v>
      </c>
      <c r="BQ126" s="44">
        <f t="shared" si="121"/>
        <v>29</v>
      </c>
    </row>
    <row r="127" spans="1:69" ht="89.25" x14ac:dyDescent="0.2">
      <c r="A127" s="1">
        <v>124</v>
      </c>
      <c r="B127" s="2" t="s">
        <v>57</v>
      </c>
      <c r="C127" s="3" t="s">
        <v>58</v>
      </c>
      <c r="D127" s="4">
        <v>11556003.15</v>
      </c>
      <c r="E127" s="4">
        <v>11642581.439999999</v>
      </c>
      <c r="F127" s="118">
        <f t="shared" si="101"/>
        <v>1.0074920618206995</v>
      </c>
      <c r="G127" s="21">
        <v>3</v>
      </c>
      <c r="H127" s="4">
        <v>12872685.98</v>
      </c>
      <c r="I127" s="4">
        <v>11184687.27</v>
      </c>
      <c r="J127" s="114">
        <f t="shared" si="102"/>
        <v>0.86886973607352758</v>
      </c>
      <c r="K127" s="21">
        <v>2</v>
      </c>
      <c r="L127" s="115">
        <f t="shared" si="103"/>
        <v>5</v>
      </c>
      <c r="M127" s="4">
        <v>1</v>
      </c>
      <c r="N127" s="4">
        <v>23</v>
      </c>
      <c r="O127" s="116">
        <f t="shared" si="104"/>
        <v>4.3478260869565216E-2</v>
      </c>
      <c r="P127" s="21">
        <v>3</v>
      </c>
      <c r="Q127" s="4">
        <v>8</v>
      </c>
      <c r="R127" s="4">
        <v>23</v>
      </c>
      <c r="S127" s="116">
        <f t="shared" si="105"/>
        <v>0.34782608695652173</v>
      </c>
      <c r="T127" s="21">
        <v>2</v>
      </c>
      <c r="U127" s="4">
        <v>47</v>
      </c>
      <c r="V127" s="4">
        <f t="shared" si="106"/>
        <v>22</v>
      </c>
      <c r="W127" s="117">
        <f t="shared" si="107"/>
        <v>2.1363636363636362</v>
      </c>
      <c r="X127" s="21">
        <v>2</v>
      </c>
      <c r="Y127" s="4">
        <v>2507491.44</v>
      </c>
      <c r="Z127" s="4">
        <v>2415182.84</v>
      </c>
      <c r="AA127" s="116">
        <f t="shared" si="108"/>
        <v>3.6813126668141329E-2</v>
      </c>
      <c r="AB127" s="21">
        <v>2</v>
      </c>
      <c r="AC127" s="115">
        <f t="shared" si="109"/>
        <v>9</v>
      </c>
      <c r="AD127" s="4">
        <v>12</v>
      </c>
      <c r="AE127" s="4">
        <v>0</v>
      </c>
      <c r="AF127" s="116">
        <f t="shared" si="122"/>
        <v>0</v>
      </c>
      <c r="AG127" s="21">
        <v>3</v>
      </c>
      <c r="AH127" s="4">
        <v>2415182.84</v>
      </c>
      <c r="AI127" s="4">
        <v>2415182.84</v>
      </c>
      <c r="AJ127" s="116">
        <f t="shared" si="110"/>
        <v>1</v>
      </c>
      <c r="AK127" s="21">
        <v>3</v>
      </c>
      <c r="AL127" s="71">
        <f t="shared" si="111"/>
        <v>6</v>
      </c>
      <c r="AM127" s="4">
        <v>0</v>
      </c>
      <c r="AN127" s="4">
        <v>5614862.5499999998</v>
      </c>
      <c r="AO127" s="23">
        <f t="shared" si="112"/>
        <v>0</v>
      </c>
      <c r="AP127" s="21">
        <v>0</v>
      </c>
      <c r="AQ127" s="4">
        <v>0</v>
      </c>
      <c r="AR127" s="4">
        <v>1655015.66</v>
      </c>
      <c r="AS127" s="23">
        <f t="shared" si="100"/>
        <v>0</v>
      </c>
      <c r="AT127" s="21">
        <v>0</v>
      </c>
      <c r="AU127" s="74">
        <f t="shared" si="113"/>
        <v>0</v>
      </c>
      <c r="AV127" s="4">
        <v>7043672.9500000002</v>
      </c>
      <c r="AW127" s="4">
        <v>7196581.4400000004</v>
      </c>
      <c r="AX127" s="23">
        <f t="shared" si="114"/>
        <v>0.97875262146689468</v>
      </c>
      <c r="AY127" s="21">
        <v>3</v>
      </c>
      <c r="AZ127" s="4">
        <f t="shared" si="115"/>
        <v>7043672.9500000002</v>
      </c>
      <c r="BA127" s="4">
        <v>1114403.49</v>
      </c>
      <c r="BB127" s="23">
        <f t="shared" si="116"/>
        <v>0.15821340625986899</v>
      </c>
      <c r="BC127" s="21">
        <v>0</v>
      </c>
      <c r="BD127" s="73">
        <f t="shared" si="117"/>
        <v>3</v>
      </c>
      <c r="BE127" s="4">
        <v>0</v>
      </c>
      <c r="BF127" s="21">
        <v>3</v>
      </c>
      <c r="BG127" s="71">
        <f t="shared" si="118"/>
        <v>3</v>
      </c>
      <c r="BH127" s="4">
        <v>23</v>
      </c>
      <c r="BI127" s="4">
        <v>23</v>
      </c>
      <c r="BJ127" s="23">
        <f t="shared" si="119"/>
        <v>1</v>
      </c>
      <c r="BK127" s="21">
        <v>3</v>
      </c>
      <c r="BL127" s="4">
        <v>0</v>
      </c>
      <c r="BM127" s="124">
        <v>0</v>
      </c>
      <c r="BN127" s="53">
        <v>0</v>
      </c>
      <c r="BO127" s="54">
        <v>0</v>
      </c>
      <c r="BP127" s="90">
        <f t="shared" si="120"/>
        <v>3</v>
      </c>
      <c r="BQ127" s="44">
        <f t="shared" si="121"/>
        <v>29</v>
      </c>
    </row>
    <row r="128" spans="1:69" ht="63.75" x14ac:dyDescent="0.2">
      <c r="A128" s="1">
        <v>125</v>
      </c>
      <c r="B128" s="2" t="s">
        <v>69</v>
      </c>
      <c r="C128" s="3" t="s">
        <v>70</v>
      </c>
      <c r="D128" s="4">
        <v>349125334.11000001</v>
      </c>
      <c r="E128" s="4">
        <v>273554049.30000001</v>
      </c>
      <c r="F128" s="118">
        <f t="shared" si="101"/>
        <v>0.78354110278863487</v>
      </c>
      <c r="G128" s="21">
        <v>2</v>
      </c>
      <c r="H128" s="4">
        <v>369495121.58999997</v>
      </c>
      <c r="I128" s="4">
        <v>292568486.11000001</v>
      </c>
      <c r="J128" s="114">
        <f t="shared" si="102"/>
        <v>0.79180608623742676</v>
      </c>
      <c r="K128" s="21">
        <v>2</v>
      </c>
      <c r="L128" s="121">
        <f t="shared" si="103"/>
        <v>4</v>
      </c>
      <c r="M128" s="4">
        <v>32</v>
      </c>
      <c r="N128" s="4">
        <v>324</v>
      </c>
      <c r="O128" s="116">
        <f t="shared" si="104"/>
        <v>9.8765432098765427E-2</v>
      </c>
      <c r="P128" s="21">
        <v>2</v>
      </c>
      <c r="Q128" s="4">
        <v>116</v>
      </c>
      <c r="R128" s="4">
        <v>324</v>
      </c>
      <c r="S128" s="116">
        <f t="shared" si="105"/>
        <v>0.35802469135802467</v>
      </c>
      <c r="T128" s="21">
        <v>2</v>
      </c>
      <c r="U128" s="4">
        <v>846</v>
      </c>
      <c r="V128" s="4">
        <f t="shared" si="106"/>
        <v>292</v>
      </c>
      <c r="W128" s="117">
        <f t="shared" si="107"/>
        <v>2.8972602739726026</v>
      </c>
      <c r="X128" s="21">
        <v>2</v>
      </c>
      <c r="Y128" s="4">
        <v>123162555.34</v>
      </c>
      <c r="Z128" s="4">
        <v>113093212.42</v>
      </c>
      <c r="AA128" s="116">
        <f t="shared" si="108"/>
        <v>8.1756528128234932E-2</v>
      </c>
      <c r="AB128" s="21">
        <v>3</v>
      </c>
      <c r="AC128" s="115">
        <f t="shared" si="109"/>
        <v>9</v>
      </c>
      <c r="AD128" s="4">
        <v>74</v>
      </c>
      <c r="AE128" s="4">
        <v>8</v>
      </c>
      <c r="AF128" s="116">
        <f t="shared" si="122"/>
        <v>0.10810810810810811</v>
      </c>
      <c r="AG128" s="21">
        <v>2</v>
      </c>
      <c r="AH128" s="4">
        <v>92824755.460000008</v>
      </c>
      <c r="AI128" s="4">
        <v>113093212.42000002</v>
      </c>
      <c r="AJ128" s="116">
        <f t="shared" si="110"/>
        <v>0.82078096000378864</v>
      </c>
      <c r="AK128" s="21">
        <v>3</v>
      </c>
      <c r="AL128" s="72">
        <f t="shared" si="111"/>
        <v>5</v>
      </c>
      <c r="AM128" s="4">
        <v>0</v>
      </c>
      <c r="AN128" s="4">
        <v>38245057.600000001</v>
      </c>
      <c r="AO128" s="23">
        <f t="shared" si="112"/>
        <v>0</v>
      </c>
      <c r="AP128" s="21">
        <v>0</v>
      </c>
      <c r="AQ128" s="4">
        <v>0</v>
      </c>
      <c r="AR128" s="4">
        <v>5420788.0600000005</v>
      </c>
      <c r="AS128" s="23">
        <f t="shared" si="100"/>
        <v>0</v>
      </c>
      <c r="AT128" s="21">
        <v>0</v>
      </c>
      <c r="AU128" s="74">
        <f t="shared" si="113"/>
        <v>0</v>
      </c>
      <c r="AV128" s="4">
        <v>14726454.17</v>
      </c>
      <c r="AW128" s="4">
        <v>20200000</v>
      </c>
      <c r="AX128" s="23">
        <f t="shared" si="114"/>
        <v>0.72903238465346532</v>
      </c>
      <c r="AY128" s="21">
        <v>2</v>
      </c>
      <c r="AZ128" s="4">
        <f t="shared" si="115"/>
        <v>14726454.17</v>
      </c>
      <c r="BA128" s="4">
        <v>227139.01</v>
      </c>
      <c r="BB128" s="23">
        <f t="shared" si="116"/>
        <v>1.5423876472770772E-2</v>
      </c>
      <c r="BC128" s="21">
        <v>0</v>
      </c>
      <c r="BD128" s="74">
        <f t="shared" si="117"/>
        <v>2</v>
      </c>
      <c r="BE128" s="4">
        <v>0</v>
      </c>
      <c r="BF128" s="21">
        <v>3</v>
      </c>
      <c r="BG128" s="71">
        <f t="shared" si="118"/>
        <v>3</v>
      </c>
      <c r="BH128" s="4">
        <v>267</v>
      </c>
      <c r="BI128" s="4">
        <v>284</v>
      </c>
      <c r="BJ128" s="23">
        <f t="shared" si="119"/>
        <v>0.9401408450704225</v>
      </c>
      <c r="BK128" s="21">
        <v>3</v>
      </c>
      <c r="BL128" s="4">
        <v>14</v>
      </c>
      <c r="BM128" s="124">
        <v>15</v>
      </c>
      <c r="BN128" s="53">
        <f>BL128/BM128</f>
        <v>0.93333333333333335</v>
      </c>
      <c r="BO128" s="54">
        <v>3</v>
      </c>
      <c r="BP128" s="89">
        <f t="shared" si="120"/>
        <v>6</v>
      </c>
      <c r="BQ128" s="44">
        <f t="shared" si="121"/>
        <v>29</v>
      </c>
    </row>
    <row r="129" spans="1:69" ht="63.75" x14ac:dyDescent="0.2">
      <c r="A129" s="1">
        <v>126</v>
      </c>
      <c r="B129" s="2" t="s">
        <v>83</v>
      </c>
      <c r="C129" s="3" t="s">
        <v>84</v>
      </c>
      <c r="D129" s="4">
        <v>76030983.200000003</v>
      </c>
      <c r="E129" s="4">
        <v>73850513.620000005</v>
      </c>
      <c r="F129" s="118">
        <f t="shared" si="101"/>
        <v>0.97132130233980718</v>
      </c>
      <c r="G129" s="21">
        <v>3</v>
      </c>
      <c r="H129" s="4">
        <v>112321814.67</v>
      </c>
      <c r="I129" s="4">
        <v>99641378.859999999</v>
      </c>
      <c r="J129" s="114">
        <f t="shared" si="102"/>
        <v>0.88710620597383549</v>
      </c>
      <c r="K129" s="21">
        <v>2</v>
      </c>
      <c r="L129" s="115">
        <f t="shared" si="103"/>
        <v>5</v>
      </c>
      <c r="M129" s="4">
        <v>49</v>
      </c>
      <c r="N129" s="4">
        <v>307</v>
      </c>
      <c r="O129" s="116">
        <f t="shared" si="104"/>
        <v>0.15960912052117263</v>
      </c>
      <c r="P129" s="21">
        <v>0</v>
      </c>
      <c r="Q129" s="4">
        <v>95</v>
      </c>
      <c r="R129" s="4">
        <v>307</v>
      </c>
      <c r="S129" s="116">
        <f t="shared" si="105"/>
        <v>0.30944625407166126</v>
      </c>
      <c r="T129" s="21">
        <v>2</v>
      </c>
      <c r="U129" s="4">
        <v>769</v>
      </c>
      <c r="V129" s="4">
        <f t="shared" si="106"/>
        <v>258</v>
      </c>
      <c r="W129" s="117">
        <f t="shared" si="107"/>
        <v>2.9806201550387597</v>
      </c>
      <c r="X129" s="21">
        <v>2</v>
      </c>
      <c r="Y129" s="4">
        <v>84713669.049999997</v>
      </c>
      <c r="Z129" s="4">
        <v>78071516.200000003</v>
      </c>
      <c r="AA129" s="116">
        <f t="shared" si="108"/>
        <v>7.8407096806061366E-2</v>
      </c>
      <c r="AB129" s="21">
        <v>3</v>
      </c>
      <c r="AC129" s="121">
        <f t="shared" si="109"/>
        <v>7</v>
      </c>
      <c r="AD129" s="4">
        <v>14</v>
      </c>
      <c r="AE129" s="4">
        <v>0</v>
      </c>
      <c r="AF129" s="116">
        <f t="shared" si="122"/>
        <v>0</v>
      </c>
      <c r="AG129" s="21">
        <v>3</v>
      </c>
      <c r="AH129" s="4">
        <v>69868350.989999995</v>
      </c>
      <c r="AI129" s="4">
        <v>78071516.199999988</v>
      </c>
      <c r="AJ129" s="116">
        <f t="shared" si="110"/>
        <v>0.89492755348845143</v>
      </c>
      <c r="AK129" s="21">
        <v>3</v>
      </c>
      <c r="AL129" s="71">
        <f t="shared" si="111"/>
        <v>6</v>
      </c>
      <c r="AM129" s="4">
        <v>0</v>
      </c>
      <c r="AN129" s="4">
        <v>3030437.5</v>
      </c>
      <c r="AO129" s="23">
        <f t="shared" si="112"/>
        <v>0</v>
      </c>
      <c r="AP129" s="21">
        <v>0</v>
      </c>
      <c r="AQ129" s="4">
        <v>0</v>
      </c>
      <c r="AR129" s="4">
        <v>974030.3</v>
      </c>
      <c r="AS129" s="23">
        <f t="shared" si="100"/>
        <v>0</v>
      </c>
      <c r="AT129" s="21">
        <v>0</v>
      </c>
      <c r="AU129" s="74">
        <f t="shared" si="113"/>
        <v>0</v>
      </c>
      <c r="AV129" s="4">
        <v>3660289.38</v>
      </c>
      <c r="AW129" s="4">
        <v>4651297.2</v>
      </c>
      <c r="AX129" s="23">
        <f t="shared" si="114"/>
        <v>0.78693947572303047</v>
      </c>
      <c r="AY129" s="21">
        <v>2</v>
      </c>
      <c r="AZ129" s="4">
        <f t="shared" si="115"/>
        <v>3660289.38</v>
      </c>
      <c r="BA129" s="4">
        <v>1463265.2999999998</v>
      </c>
      <c r="BB129" s="23">
        <f t="shared" si="116"/>
        <v>0.39976765443610907</v>
      </c>
      <c r="BC129" s="21">
        <v>1</v>
      </c>
      <c r="BD129" s="73">
        <f t="shared" si="117"/>
        <v>3</v>
      </c>
      <c r="BE129" s="4">
        <v>0</v>
      </c>
      <c r="BF129" s="21">
        <v>3</v>
      </c>
      <c r="BG129" s="71">
        <f t="shared" si="118"/>
        <v>3</v>
      </c>
      <c r="BH129" s="4">
        <v>244</v>
      </c>
      <c r="BI129" s="4">
        <v>256</v>
      </c>
      <c r="BJ129" s="23">
        <f t="shared" si="119"/>
        <v>0.953125</v>
      </c>
      <c r="BK129" s="21">
        <v>3</v>
      </c>
      <c r="BL129" s="4">
        <v>66</v>
      </c>
      <c r="BM129" s="124">
        <v>75</v>
      </c>
      <c r="BN129" s="53">
        <f>BL129/BM129</f>
        <v>0.88</v>
      </c>
      <c r="BO129" s="54">
        <v>2</v>
      </c>
      <c r="BP129" s="85">
        <f t="shared" si="120"/>
        <v>5</v>
      </c>
      <c r="BQ129" s="44">
        <f t="shared" si="121"/>
        <v>29</v>
      </c>
    </row>
    <row r="130" spans="1:69" ht="89.25" x14ac:dyDescent="0.2">
      <c r="A130" s="1">
        <v>127</v>
      </c>
      <c r="B130" s="2" t="s">
        <v>105</v>
      </c>
      <c r="C130" s="3" t="s">
        <v>106</v>
      </c>
      <c r="D130" s="4">
        <v>16149834.630000001</v>
      </c>
      <c r="E130" s="4">
        <v>16149834.630000001</v>
      </c>
      <c r="F130" s="118">
        <f t="shared" si="101"/>
        <v>1</v>
      </c>
      <c r="G130" s="21">
        <v>3</v>
      </c>
      <c r="H130" s="4">
        <v>18815760.920000002</v>
      </c>
      <c r="I130" s="4">
        <v>18806335.899999999</v>
      </c>
      <c r="J130" s="114">
        <f t="shared" si="102"/>
        <v>0.99949908908600205</v>
      </c>
      <c r="K130" s="21">
        <v>3</v>
      </c>
      <c r="L130" s="120">
        <f t="shared" si="103"/>
        <v>6</v>
      </c>
      <c r="M130" s="4">
        <v>4</v>
      </c>
      <c r="N130" s="4">
        <v>36</v>
      </c>
      <c r="O130" s="116">
        <f t="shared" si="104"/>
        <v>0.1111111111111111</v>
      </c>
      <c r="P130" s="21">
        <v>1</v>
      </c>
      <c r="Q130" s="4">
        <v>15</v>
      </c>
      <c r="R130" s="4">
        <v>36</v>
      </c>
      <c r="S130" s="116">
        <f t="shared" si="105"/>
        <v>0.41666666666666669</v>
      </c>
      <c r="T130" s="21">
        <v>2</v>
      </c>
      <c r="U130" s="4">
        <v>73</v>
      </c>
      <c r="V130" s="4">
        <f t="shared" si="106"/>
        <v>32</v>
      </c>
      <c r="W130" s="117">
        <f t="shared" si="107"/>
        <v>2.28125</v>
      </c>
      <c r="X130" s="21">
        <v>2</v>
      </c>
      <c r="Y130" s="4">
        <v>8929423.5299999993</v>
      </c>
      <c r="Z130" s="4">
        <v>8194092.4299999997</v>
      </c>
      <c r="AA130" s="116">
        <f t="shared" si="108"/>
        <v>8.234922417214538E-2</v>
      </c>
      <c r="AB130" s="21">
        <v>3</v>
      </c>
      <c r="AC130" s="121">
        <f t="shared" si="109"/>
        <v>8</v>
      </c>
      <c r="AD130" s="4">
        <v>12</v>
      </c>
      <c r="AE130" s="4">
        <v>1</v>
      </c>
      <c r="AF130" s="116">
        <f t="shared" si="122"/>
        <v>8.3333333333333329E-2</v>
      </c>
      <c r="AG130" s="21">
        <v>3</v>
      </c>
      <c r="AH130" s="4">
        <v>8194092.4299999997</v>
      </c>
      <c r="AI130" s="4">
        <v>8194092.4299999997</v>
      </c>
      <c r="AJ130" s="116">
        <f t="shared" si="110"/>
        <v>1</v>
      </c>
      <c r="AK130" s="21">
        <v>3</v>
      </c>
      <c r="AL130" s="71">
        <f t="shared" si="111"/>
        <v>6</v>
      </c>
      <c r="AM130" s="4">
        <v>0</v>
      </c>
      <c r="AN130" s="4">
        <v>7281629.8800000008</v>
      </c>
      <c r="AO130" s="23">
        <f t="shared" si="112"/>
        <v>0</v>
      </c>
      <c r="AP130" s="21">
        <v>0</v>
      </c>
      <c r="AQ130" s="4">
        <v>0</v>
      </c>
      <c r="AR130" s="4">
        <v>1775346.3900000001</v>
      </c>
      <c r="AS130" s="23">
        <f t="shared" si="100"/>
        <v>0</v>
      </c>
      <c r="AT130" s="21">
        <v>0</v>
      </c>
      <c r="AU130" s="74">
        <f t="shared" si="113"/>
        <v>0</v>
      </c>
      <c r="AV130" s="4">
        <v>9078876.7300000004</v>
      </c>
      <c r="AW130" s="4">
        <v>9296882.3200000003</v>
      </c>
      <c r="AX130" s="23">
        <f t="shared" si="114"/>
        <v>0.97655067768998072</v>
      </c>
      <c r="AY130" s="21">
        <v>3</v>
      </c>
      <c r="AZ130" s="4">
        <f t="shared" si="115"/>
        <v>9078876.7300000004</v>
      </c>
      <c r="BA130" s="4">
        <v>1284947.3999999999</v>
      </c>
      <c r="BB130" s="23">
        <f t="shared" si="116"/>
        <v>0.14153153944188421</v>
      </c>
      <c r="BC130" s="21">
        <v>0</v>
      </c>
      <c r="BD130" s="73">
        <f t="shared" si="117"/>
        <v>3</v>
      </c>
      <c r="BE130" s="4">
        <v>0</v>
      </c>
      <c r="BF130" s="21">
        <v>3</v>
      </c>
      <c r="BG130" s="71">
        <f t="shared" si="118"/>
        <v>3</v>
      </c>
      <c r="BH130" s="4">
        <v>35</v>
      </c>
      <c r="BI130" s="4">
        <v>37</v>
      </c>
      <c r="BJ130" s="23">
        <f t="shared" si="119"/>
        <v>0.94594594594594594</v>
      </c>
      <c r="BK130" s="21">
        <v>3</v>
      </c>
      <c r="BL130" s="4">
        <v>0</v>
      </c>
      <c r="BM130" s="124">
        <v>0</v>
      </c>
      <c r="BN130" s="53">
        <v>0</v>
      </c>
      <c r="BO130" s="54">
        <v>0</v>
      </c>
      <c r="BP130" s="90">
        <f t="shared" si="120"/>
        <v>3</v>
      </c>
      <c r="BQ130" s="44">
        <f t="shared" si="121"/>
        <v>29</v>
      </c>
    </row>
    <row r="131" spans="1:69" ht="89.25" x14ac:dyDescent="0.2">
      <c r="A131" s="1">
        <v>128</v>
      </c>
      <c r="B131" s="2" t="s">
        <v>111</v>
      </c>
      <c r="C131" s="3" t="s">
        <v>112</v>
      </c>
      <c r="D131" s="4">
        <v>15331931.84</v>
      </c>
      <c r="E131" s="4">
        <v>15331931.84</v>
      </c>
      <c r="F131" s="118">
        <f t="shared" si="101"/>
        <v>1</v>
      </c>
      <c r="G131" s="21">
        <v>3</v>
      </c>
      <c r="H131" s="4">
        <v>17562453.670000002</v>
      </c>
      <c r="I131" s="4">
        <v>15893266.439999999</v>
      </c>
      <c r="J131" s="114">
        <f t="shared" si="102"/>
        <v>0.90495706002337872</v>
      </c>
      <c r="K131" s="21">
        <v>3</v>
      </c>
      <c r="L131" s="120">
        <f t="shared" si="103"/>
        <v>6</v>
      </c>
      <c r="M131" s="4">
        <v>1</v>
      </c>
      <c r="N131" s="4">
        <v>23</v>
      </c>
      <c r="O131" s="116">
        <f t="shared" si="104"/>
        <v>4.3478260869565216E-2</v>
      </c>
      <c r="P131" s="21">
        <v>3</v>
      </c>
      <c r="Q131" s="4">
        <v>10</v>
      </c>
      <c r="R131" s="4">
        <v>23</v>
      </c>
      <c r="S131" s="116">
        <f t="shared" si="105"/>
        <v>0.43478260869565216</v>
      </c>
      <c r="T131" s="21">
        <v>2</v>
      </c>
      <c r="U131" s="4">
        <v>44</v>
      </c>
      <c r="V131" s="4">
        <f t="shared" si="106"/>
        <v>22</v>
      </c>
      <c r="W131" s="117">
        <f t="shared" si="107"/>
        <v>2</v>
      </c>
      <c r="X131" s="21">
        <v>1</v>
      </c>
      <c r="Y131" s="4">
        <v>5045034.0999999996</v>
      </c>
      <c r="Z131" s="4">
        <v>4823139.63</v>
      </c>
      <c r="AA131" s="116">
        <f t="shared" si="108"/>
        <v>4.3982749294003733E-2</v>
      </c>
      <c r="AB131" s="21">
        <v>2</v>
      </c>
      <c r="AC131" s="121">
        <f t="shared" si="109"/>
        <v>8</v>
      </c>
      <c r="AD131" s="4">
        <v>7</v>
      </c>
      <c r="AE131" s="4">
        <v>0</v>
      </c>
      <c r="AF131" s="116">
        <f t="shared" si="122"/>
        <v>0</v>
      </c>
      <c r="AG131" s="21">
        <v>3</v>
      </c>
      <c r="AH131" s="4">
        <v>4823139.63</v>
      </c>
      <c r="AI131" s="4">
        <v>4823139.63</v>
      </c>
      <c r="AJ131" s="116">
        <f t="shared" si="110"/>
        <v>1</v>
      </c>
      <c r="AK131" s="21">
        <v>3</v>
      </c>
      <c r="AL131" s="71">
        <f t="shared" si="111"/>
        <v>6</v>
      </c>
      <c r="AM131" s="4">
        <v>0</v>
      </c>
      <c r="AN131" s="4">
        <v>8158951.5500000007</v>
      </c>
      <c r="AO131" s="23">
        <f t="shared" si="112"/>
        <v>0</v>
      </c>
      <c r="AP131" s="21">
        <v>0</v>
      </c>
      <c r="AQ131" s="4">
        <v>0</v>
      </c>
      <c r="AR131" s="4">
        <v>2389340.4400000004</v>
      </c>
      <c r="AS131" s="23">
        <f t="shared" si="100"/>
        <v>0</v>
      </c>
      <c r="AT131" s="21">
        <v>0</v>
      </c>
      <c r="AU131" s="74">
        <f t="shared" si="113"/>
        <v>0</v>
      </c>
      <c r="AV131" s="4">
        <v>11131089.33</v>
      </c>
      <c r="AW131" s="4">
        <v>11863075.029999999</v>
      </c>
      <c r="AX131" s="23">
        <f t="shared" si="114"/>
        <v>0.93829713643815682</v>
      </c>
      <c r="AY131" s="21">
        <v>3</v>
      </c>
      <c r="AZ131" s="4">
        <f t="shared" si="115"/>
        <v>11131089.33</v>
      </c>
      <c r="BA131" s="4">
        <v>678110.33</v>
      </c>
      <c r="BB131" s="23">
        <f t="shared" si="116"/>
        <v>6.0920392415896633E-2</v>
      </c>
      <c r="BC131" s="21">
        <v>0</v>
      </c>
      <c r="BD131" s="73">
        <f t="shared" si="117"/>
        <v>3</v>
      </c>
      <c r="BE131" s="4">
        <v>0</v>
      </c>
      <c r="BF131" s="21">
        <v>3</v>
      </c>
      <c r="BG131" s="71">
        <f t="shared" si="118"/>
        <v>3</v>
      </c>
      <c r="BH131" s="4">
        <v>21</v>
      </c>
      <c r="BI131" s="4">
        <v>22</v>
      </c>
      <c r="BJ131" s="23">
        <f t="shared" si="119"/>
        <v>0.95454545454545459</v>
      </c>
      <c r="BK131" s="21">
        <v>3</v>
      </c>
      <c r="BL131" s="4">
        <v>0</v>
      </c>
      <c r="BM131" s="124">
        <v>0</v>
      </c>
      <c r="BN131" s="53">
        <v>0</v>
      </c>
      <c r="BO131" s="54">
        <v>0</v>
      </c>
      <c r="BP131" s="90">
        <f t="shared" si="120"/>
        <v>3</v>
      </c>
      <c r="BQ131" s="44">
        <f t="shared" si="121"/>
        <v>29</v>
      </c>
    </row>
    <row r="132" spans="1:69" ht="63.75" x14ac:dyDescent="0.2">
      <c r="A132" s="1">
        <v>129</v>
      </c>
      <c r="B132" s="2" t="s">
        <v>132</v>
      </c>
      <c r="C132" s="3" t="s">
        <v>133</v>
      </c>
      <c r="D132" s="4">
        <v>24172223.510000002</v>
      </c>
      <c r="E132" s="4">
        <v>11106553.67</v>
      </c>
      <c r="F132" s="118">
        <f t="shared" si="101"/>
        <v>0.45947588004906709</v>
      </c>
      <c r="G132" s="21">
        <v>0</v>
      </c>
      <c r="H132" s="4">
        <v>24679981.82</v>
      </c>
      <c r="I132" s="4">
        <v>23504559.800000001</v>
      </c>
      <c r="J132" s="114">
        <f t="shared" si="102"/>
        <v>0.95237346491692032</v>
      </c>
      <c r="K132" s="21">
        <v>3</v>
      </c>
      <c r="L132" s="121">
        <f t="shared" si="103"/>
        <v>3</v>
      </c>
      <c r="M132" s="4">
        <v>6</v>
      </c>
      <c r="N132" s="4">
        <v>103</v>
      </c>
      <c r="O132" s="116">
        <f t="shared" si="104"/>
        <v>5.8252427184466021E-2</v>
      </c>
      <c r="P132" s="21">
        <v>2</v>
      </c>
      <c r="Q132" s="4">
        <v>26</v>
      </c>
      <c r="R132" s="4">
        <v>103</v>
      </c>
      <c r="S132" s="116">
        <f t="shared" si="105"/>
        <v>0.25242718446601942</v>
      </c>
      <c r="T132" s="21">
        <v>2</v>
      </c>
      <c r="U132" s="4">
        <v>414</v>
      </c>
      <c r="V132" s="4">
        <f t="shared" si="106"/>
        <v>97</v>
      </c>
      <c r="W132" s="117">
        <f t="shared" si="107"/>
        <v>4.268041237113402</v>
      </c>
      <c r="X132" s="21">
        <v>3</v>
      </c>
      <c r="Y132" s="4">
        <v>25417973.25</v>
      </c>
      <c r="Z132" s="4">
        <v>19331692.68</v>
      </c>
      <c r="AA132" s="116">
        <f t="shared" si="108"/>
        <v>0.2394479099548191</v>
      </c>
      <c r="AB132" s="21">
        <v>3</v>
      </c>
      <c r="AC132" s="115">
        <f t="shared" si="109"/>
        <v>10</v>
      </c>
      <c r="AD132" s="4">
        <v>6</v>
      </c>
      <c r="AE132" s="4">
        <v>0</v>
      </c>
      <c r="AF132" s="116">
        <f t="shared" si="122"/>
        <v>0</v>
      </c>
      <c r="AG132" s="21">
        <v>3</v>
      </c>
      <c r="AH132" s="4">
        <v>19152210.719999999</v>
      </c>
      <c r="AI132" s="4">
        <v>19331692.68</v>
      </c>
      <c r="AJ132" s="116">
        <f t="shared" si="110"/>
        <v>0.99071566246313814</v>
      </c>
      <c r="AK132" s="21">
        <v>3</v>
      </c>
      <c r="AL132" s="71">
        <f t="shared" si="111"/>
        <v>6</v>
      </c>
      <c r="AM132" s="4">
        <v>0</v>
      </c>
      <c r="AN132" s="4">
        <v>637848</v>
      </c>
      <c r="AO132" s="23">
        <f t="shared" si="112"/>
        <v>0</v>
      </c>
      <c r="AP132" s="21">
        <v>0</v>
      </c>
      <c r="AQ132" s="4">
        <v>0</v>
      </c>
      <c r="AR132" s="4">
        <v>1720490.6099999999</v>
      </c>
      <c r="AS132" s="23">
        <f t="shared" si="100"/>
        <v>0</v>
      </c>
      <c r="AT132" s="21">
        <v>0</v>
      </c>
      <c r="AU132" s="74">
        <f t="shared" si="113"/>
        <v>0</v>
      </c>
      <c r="AV132" s="4">
        <v>1844339.79</v>
      </c>
      <c r="AW132" s="4">
        <v>1969331.27</v>
      </c>
      <c r="AX132" s="23">
        <f t="shared" si="114"/>
        <v>0.93653100323745941</v>
      </c>
      <c r="AY132" s="21">
        <v>3</v>
      </c>
      <c r="AZ132" s="4">
        <f t="shared" si="115"/>
        <v>1844339.79</v>
      </c>
      <c r="BA132" s="4">
        <v>292441.64</v>
      </c>
      <c r="BB132" s="23">
        <f t="shared" si="116"/>
        <v>0.15856169323332769</v>
      </c>
      <c r="BC132" s="21">
        <v>0</v>
      </c>
      <c r="BD132" s="73">
        <f t="shared" si="117"/>
        <v>3</v>
      </c>
      <c r="BE132" s="4">
        <v>0</v>
      </c>
      <c r="BF132" s="21">
        <v>3</v>
      </c>
      <c r="BG132" s="71">
        <f t="shared" si="118"/>
        <v>3</v>
      </c>
      <c r="BH132" s="4">
        <v>98</v>
      </c>
      <c r="BI132" s="4">
        <v>108</v>
      </c>
      <c r="BJ132" s="23">
        <f t="shared" si="119"/>
        <v>0.90740740740740744</v>
      </c>
      <c r="BK132" s="21">
        <v>3</v>
      </c>
      <c r="BL132" s="4">
        <v>9</v>
      </c>
      <c r="BM132" s="124">
        <v>15</v>
      </c>
      <c r="BN132" s="53">
        <f>BL132/BM132</f>
        <v>0.6</v>
      </c>
      <c r="BO132" s="54">
        <v>1</v>
      </c>
      <c r="BP132" s="90">
        <f t="shared" si="120"/>
        <v>4</v>
      </c>
      <c r="BQ132" s="44">
        <f t="shared" si="121"/>
        <v>29</v>
      </c>
    </row>
    <row r="133" spans="1:69" ht="63.75" x14ac:dyDescent="0.2">
      <c r="A133" s="1">
        <v>130</v>
      </c>
      <c r="B133" s="2" t="s">
        <v>162</v>
      </c>
      <c r="C133" s="3" t="s">
        <v>163</v>
      </c>
      <c r="D133" s="4">
        <v>28251191.239999998</v>
      </c>
      <c r="E133" s="4">
        <v>28251191.239999998</v>
      </c>
      <c r="F133" s="118">
        <f t="shared" si="101"/>
        <v>1</v>
      </c>
      <c r="G133" s="21">
        <v>3</v>
      </c>
      <c r="H133" s="4">
        <v>29245172.23</v>
      </c>
      <c r="I133" s="4">
        <v>24843642.460000001</v>
      </c>
      <c r="J133" s="114">
        <f t="shared" si="102"/>
        <v>0.84949550868143409</v>
      </c>
      <c r="K133" s="21">
        <v>2</v>
      </c>
      <c r="L133" s="115">
        <f t="shared" si="103"/>
        <v>5</v>
      </c>
      <c r="M133" s="4">
        <v>0</v>
      </c>
      <c r="N133" s="4">
        <v>3</v>
      </c>
      <c r="O133" s="116">
        <f t="shared" si="104"/>
        <v>0</v>
      </c>
      <c r="P133" s="21">
        <v>3</v>
      </c>
      <c r="Q133" s="4">
        <v>1</v>
      </c>
      <c r="R133" s="4">
        <v>3</v>
      </c>
      <c r="S133" s="116">
        <f t="shared" si="105"/>
        <v>0.33333333333333331</v>
      </c>
      <c r="T133" s="21">
        <v>2</v>
      </c>
      <c r="U133" s="4">
        <v>10</v>
      </c>
      <c r="V133" s="4">
        <f t="shared" si="106"/>
        <v>3</v>
      </c>
      <c r="W133" s="117">
        <f t="shared" si="107"/>
        <v>3.3333333333333335</v>
      </c>
      <c r="X133" s="21">
        <v>3</v>
      </c>
      <c r="Y133" s="4">
        <v>944150</v>
      </c>
      <c r="Z133" s="4">
        <v>668949</v>
      </c>
      <c r="AA133" s="116">
        <f t="shared" si="108"/>
        <v>0.29148016734629029</v>
      </c>
      <c r="AB133" s="21">
        <v>0</v>
      </c>
      <c r="AC133" s="121">
        <f t="shared" si="109"/>
        <v>8</v>
      </c>
      <c r="AD133" s="4">
        <v>0</v>
      </c>
      <c r="AE133" s="4">
        <v>0</v>
      </c>
      <c r="AF133" s="116">
        <v>0</v>
      </c>
      <c r="AG133" s="21">
        <v>3</v>
      </c>
      <c r="AH133" s="4">
        <v>668949</v>
      </c>
      <c r="AI133" s="4">
        <v>668949</v>
      </c>
      <c r="AJ133" s="116">
        <f t="shared" si="110"/>
        <v>1</v>
      </c>
      <c r="AK133" s="21">
        <v>3</v>
      </c>
      <c r="AL133" s="71">
        <f t="shared" si="111"/>
        <v>6</v>
      </c>
      <c r="AM133" s="4">
        <v>0</v>
      </c>
      <c r="AN133" s="4">
        <v>2658661.6900000004</v>
      </c>
      <c r="AO133" s="23">
        <f t="shared" si="112"/>
        <v>0</v>
      </c>
      <c r="AP133" s="21">
        <v>0</v>
      </c>
      <c r="AQ133" s="4">
        <v>0</v>
      </c>
      <c r="AR133" s="4">
        <v>1306060.1199999999</v>
      </c>
      <c r="AS133" s="23">
        <f t="shared" si="100"/>
        <v>0</v>
      </c>
      <c r="AT133" s="21">
        <v>0</v>
      </c>
      <c r="AU133" s="74">
        <f t="shared" si="113"/>
        <v>0</v>
      </c>
      <c r="AV133" s="4">
        <v>10477479.43</v>
      </c>
      <c r="AW133" s="4">
        <v>13002427.119999999</v>
      </c>
      <c r="AX133" s="23">
        <f t="shared" si="114"/>
        <v>0.80580951027857028</v>
      </c>
      <c r="AY133" s="21">
        <v>2</v>
      </c>
      <c r="AZ133" s="4">
        <f t="shared" si="115"/>
        <v>10477479.43</v>
      </c>
      <c r="BA133" s="4">
        <v>5599573.4299999997</v>
      </c>
      <c r="BB133" s="23">
        <f t="shared" si="116"/>
        <v>0.53443898099831444</v>
      </c>
      <c r="BC133" s="21">
        <v>2</v>
      </c>
      <c r="BD133" s="73">
        <f t="shared" si="117"/>
        <v>4</v>
      </c>
      <c r="BE133" s="4">
        <v>0</v>
      </c>
      <c r="BF133" s="21">
        <v>3</v>
      </c>
      <c r="BG133" s="71">
        <f t="shared" si="118"/>
        <v>3</v>
      </c>
      <c r="BH133" s="4">
        <v>3</v>
      </c>
      <c r="BI133" s="4">
        <v>3</v>
      </c>
      <c r="BJ133" s="23">
        <f t="shared" si="119"/>
        <v>1</v>
      </c>
      <c r="BK133" s="21">
        <v>3</v>
      </c>
      <c r="BL133" s="4">
        <v>0</v>
      </c>
      <c r="BM133" s="124">
        <v>0</v>
      </c>
      <c r="BN133" s="53">
        <v>0</v>
      </c>
      <c r="BO133" s="54">
        <v>0</v>
      </c>
      <c r="BP133" s="90">
        <f t="shared" si="120"/>
        <v>3</v>
      </c>
      <c r="BQ133" s="44">
        <f t="shared" si="121"/>
        <v>29</v>
      </c>
    </row>
    <row r="134" spans="1:69" ht="63.75" x14ac:dyDescent="0.2">
      <c r="A134" s="1">
        <v>131</v>
      </c>
      <c r="B134" s="2" t="s">
        <v>175</v>
      </c>
      <c r="C134" s="3" t="s">
        <v>176</v>
      </c>
      <c r="D134" s="4">
        <v>12646397.75</v>
      </c>
      <c r="E134" s="4">
        <v>11788002.460000001</v>
      </c>
      <c r="F134" s="118">
        <f t="shared" si="101"/>
        <v>0.93212333607014697</v>
      </c>
      <c r="G134" s="21">
        <v>3</v>
      </c>
      <c r="H134" s="4">
        <v>15143003.699999999</v>
      </c>
      <c r="I134" s="4">
        <v>13263120.27</v>
      </c>
      <c r="J134" s="114">
        <f t="shared" si="102"/>
        <v>0.87585795610681916</v>
      </c>
      <c r="K134" s="21">
        <v>2</v>
      </c>
      <c r="L134" s="115">
        <f t="shared" si="103"/>
        <v>5</v>
      </c>
      <c r="M134" s="4">
        <v>1</v>
      </c>
      <c r="N134" s="4">
        <v>24</v>
      </c>
      <c r="O134" s="116">
        <f t="shared" si="104"/>
        <v>4.1666666666666664E-2</v>
      </c>
      <c r="P134" s="21">
        <v>3</v>
      </c>
      <c r="Q134" s="4">
        <v>5</v>
      </c>
      <c r="R134" s="4">
        <v>24</v>
      </c>
      <c r="S134" s="116">
        <f t="shared" si="105"/>
        <v>0.20833333333333334</v>
      </c>
      <c r="T134" s="21">
        <v>2</v>
      </c>
      <c r="U134" s="4">
        <v>121</v>
      </c>
      <c r="V134" s="4">
        <f t="shared" si="106"/>
        <v>23</v>
      </c>
      <c r="W134" s="117">
        <f t="shared" si="107"/>
        <v>5.2608695652173916</v>
      </c>
      <c r="X134" s="21">
        <v>3</v>
      </c>
      <c r="Y134" s="4">
        <v>12675835.4</v>
      </c>
      <c r="Z134" s="4">
        <v>10706570.609999999</v>
      </c>
      <c r="AA134" s="116">
        <f t="shared" si="108"/>
        <v>0.15535581899398923</v>
      </c>
      <c r="AB134" s="21">
        <v>3</v>
      </c>
      <c r="AC134" s="115">
        <f t="shared" si="109"/>
        <v>11</v>
      </c>
      <c r="AD134" s="4">
        <v>0</v>
      </c>
      <c r="AE134" s="4">
        <v>0</v>
      </c>
      <c r="AF134" s="116">
        <v>0</v>
      </c>
      <c r="AG134" s="21">
        <v>3</v>
      </c>
      <c r="AH134" s="4">
        <v>10657320.609999999</v>
      </c>
      <c r="AI134" s="4">
        <v>10706570.609999999</v>
      </c>
      <c r="AJ134" s="116">
        <f t="shared" si="110"/>
        <v>0.99540002099701275</v>
      </c>
      <c r="AK134" s="21">
        <v>3</v>
      </c>
      <c r="AL134" s="71">
        <f t="shared" si="111"/>
        <v>6</v>
      </c>
      <c r="AM134" s="4">
        <v>0</v>
      </c>
      <c r="AN134" s="4">
        <v>6014337.8499999996</v>
      </c>
      <c r="AO134" s="23">
        <f t="shared" si="112"/>
        <v>0</v>
      </c>
      <c r="AP134" s="21">
        <v>0</v>
      </c>
      <c r="AQ134" s="4">
        <v>0</v>
      </c>
      <c r="AR134" s="4">
        <v>266289.56</v>
      </c>
      <c r="AS134" s="23">
        <f t="shared" ref="AS134:AS165" si="123">AQ134/AR134</f>
        <v>0</v>
      </c>
      <c r="AT134" s="21">
        <v>0</v>
      </c>
      <c r="AU134" s="74">
        <f t="shared" si="113"/>
        <v>0</v>
      </c>
      <c r="AV134" s="4">
        <v>2208298.2000000002</v>
      </c>
      <c r="AW134" s="4">
        <v>3564377.53</v>
      </c>
      <c r="AX134" s="23">
        <f t="shared" si="114"/>
        <v>0.61954666177014095</v>
      </c>
      <c r="AY134" s="21">
        <v>2</v>
      </c>
      <c r="AZ134" s="4">
        <f t="shared" si="115"/>
        <v>2208298.2000000002</v>
      </c>
      <c r="BA134" s="4">
        <v>50175.7</v>
      </c>
      <c r="BB134" s="23">
        <f t="shared" si="116"/>
        <v>2.272143318325396E-2</v>
      </c>
      <c r="BC134" s="21">
        <v>0</v>
      </c>
      <c r="BD134" s="74">
        <f t="shared" si="117"/>
        <v>2</v>
      </c>
      <c r="BE134" s="4">
        <v>0</v>
      </c>
      <c r="BF134" s="21">
        <v>3</v>
      </c>
      <c r="BG134" s="71">
        <f t="shared" si="118"/>
        <v>3</v>
      </c>
      <c r="BH134" s="4">
        <v>23</v>
      </c>
      <c r="BI134" s="4">
        <v>26</v>
      </c>
      <c r="BJ134" s="23">
        <f t="shared" si="119"/>
        <v>0.88461538461538458</v>
      </c>
      <c r="BK134" s="21">
        <v>2</v>
      </c>
      <c r="BL134" s="4">
        <v>0</v>
      </c>
      <c r="BM134" s="124">
        <v>0</v>
      </c>
      <c r="BN134" s="53">
        <v>0</v>
      </c>
      <c r="BO134" s="54">
        <v>0</v>
      </c>
      <c r="BP134" s="88">
        <f t="shared" si="120"/>
        <v>2</v>
      </c>
      <c r="BQ134" s="44">
        <f t="shared" si="121"/>
        <v>29</v>
      </c>
    </row>
    <row r="135" spans="1:69" ht="38.25" x14ac:dyDescent="0.2">
      <c r="A135" s="1">
        <v>132</v>
      </c>
      <c r="B135" s="2" t="s">
        <v>185</v>
      </c>
      <c r="C135" s="3" t="s">
        <v>186</v>
      </c>
      <c r="D135" s="4">
        <v>195922990.18000001</v>
      </c>
      <c r="E135" s="4">
        <v>195922990.18000001</v>
      </c>
      <c r="F135" s="118">
        <f t="shared" si="101"/>
        <v>1</v>
      </c>
      <c r="G135" s="21">
        <v>3</v>
      </c>
      <c r="H135" s="4">
        <v>252222387.59999999</v>
      </c>
      <c r="I135" s="4">
        <v>244780148.38</v>
      </c>
      <c r="J135" s="114">
        <f t="shared" si="102"/>
        <v>0.97049334402542153</v>
      </c>
      <c r="K135" s="21">
        <v>3</v>
      </c>
      <c r="L135" s="120">
        <f t="shared" si="103"/>
        <v>6</v>
      </c>
      <c r="M135" s="4">
        <v>7</v>
      </c>
      <c r="N135" s="4">
        <v>83</v>
      </c>
      <c r="O135" s="116">
        <f t="shared" si="104"/>
        <v>8.4337349397590355E-2</v>
      </c>
      <c r="P135" s="21">
        <v>2</v>
      </c>
      <c r="Q135" s="4">
        <v>43</v>
      </c>
      <c r="R135" s="4">
        <v>83</v>
      </c>
      <c r="S135" s="116">
        <f t="shared" si="105"/>
        <v>0.51807228915662651</v>
      </c>
      <c r="T135" s="21">
        <v>1</v>
      </c>
      <c r="U135" s="4">
        <v>198</v>
      </c>
      <c r="V135" s="4">
        <f t="shared" si="106"/>
        <v>76</v>
      </c>
      <c r="W135" s="117">
        <f t="shared" si="107"/>
        <v>2.6052631578947367</v>
      </c>
      <c r="X135" s="21">
        <v>2</v>
      </c>
      <c r="Y135" s="4">
        <v>250638201.12</v>
      </c>
      <c r="Z135" s="4">
        <v>242674452.28999999</v>
      </c>
      <c r="AA135" s="116">
        <f t="shared" si="108"/>
        <v>3.1773882809616669E-2</v>
      </c>
      <c r="AB135" s="21">
        <v>2</v>
      </c>
      <c r="AC135" s="121">
        <f t="shared" si="109"/>
        <v>7</v>
      </c>
      <c r="AD135" s="4">
        <v>5</v>
      </c>
      <c r="AE135" s="4">
        <v>1</v>
      </c>
      <c r="AF135" s="116">
        <f>AE135/AD135</f>
        <v>0.2</v>
      </c>
      <c r="AG135" s="21">
        <v>0</v>
      </c>
      <c r="AH135" s="4">
        <v>238330010.08999997</v>
      </c>
      <c r="AI135" s="4">
        <v>242674452.28999996</v>
      </c>
      <c r="AJ135" s="116">
        <f t="shared" si="110"/>
        <v>0.98209765321811338</v>
      </c>
      <c r="AK135" s="21">
        <v>3</v>
      </c>
      <c r="AL135" s="73">
        <f t="shared" si="111"/>
        <v>3</v>
      </c>
      <c r="AM135" s="4">
        <v>0</v>
      </c>
      <c r="AN135" s="4">
        <v>1196751.3299999998</v>
      </c>
      <c r="AO135" s="23">
        <f t="shared" si="112"/>
        <v>0</v>
      </c>
      <c r="AP135" s="21">
        <v>0</v>
      </c>
      <c r="AQ135" s="4">
        <v>0</v>
      </c>
      <c r="AR135" s="4">
        <v>594970.94999999995</v>
      </c>
      <c r="AS135" s="23">
        <f t="shared" si="123"/>
        <v>0</v>
      </c>
      <c r="AT135" s="21">
        <v>0</v>
      </c>
      <c r="AU135" s="74">
        <f t="shared" si="113"/>
        <v>0</v>
      </c>
      <c r="AV135" s="4">
        <v>4702847.0599999996</v>
      </c>
      <c r="AW135" s="4">
        <v>5252137.3499999996</v>
      </c>
      <c r="AX135" s="23">
        <f t="shared" si="114"/>
        <v>0.89541585579440341</v>
      </c>
      <c r="AY135" s="21">
        <v>2</v>
      </c>
      <c r="AZ135" s="4">
        <f t="shared" si="115"/>
        <v>4702847.0599999996</v>
      </c>
      <c r="BA135" s="4">
        <v>3664009.67</v>
      </c>
      <c r="BB135" s="23">
        <f t="shared" si="116"/>
        <v>0.77910457713247439</v>
      </c>
      <c r="BC135" s="21">
        <v>3</v>
      </c>
      <c r="BD135" s="72">
        <f t="shared" si="117"/>
        <v>5</v>
      </c>
      <c r="BE135" s="4">
        <v>0</v>
      </c>
      <c r="BF135" s="21">
        <v>3</v>
      </c>
      <c r="BG135" s="71">
        <f t="shared" si="118"/>
        <v>3</v>
      </c>
      <c r="BH135" s="4">
        <v>76</v>
      </c>
      <c r="BI135" s="4">
        <v>84</v>
      </c>
      <c r="BJ135" s="23">
        <f t="shared" si="119"/>
        <v>0.90476190476190477</v>
      </c>
      <c r="BK135" s="21">
        <v>3</v>
      </c>
      <c r="BL135" s="4">
        <v>52</v>
      </c>
      <c r="BM135" s="124">
        <v>60</v>
      </c>
      <c r="BN135" s="53">
        <f>BL135/BM135</f>
        <v>0.8666666666666667</v>
      </c>
      <c r="BO135" s="54">
        <v>2</v>
      </c>
      <c r="BP135" s="85">
        <f t="shared" si="120"/>
        <v>5</v>
      </c>
      <c r="BQ135" s="44">
        <f t="shared" si="121"/>
        <v>29</v>
      </c>
    </row>
    <row r="136" spans="1:69" ht="51" x14ac:dyDescent="0.2">
      <c r="A136" s="1">
        <v>133</v>
      </c>
      <c r="B136" s="2" t="s">
        <v>215</v>
      </c>
      <c r="C136" s="3" t="s">
        <v>216</v>
      </c>
      <c r="D136" s="4">
        <v>33093781.920000002</v>
      </c>
      <c r="E136" s="4">
        <v>33093781.920000002</v>
      </c>
      <c r="F136" s="118">
        <f t="shared" si="101"/>
        <v>1</v>
      </c>
      <c r="G136" s="21">
        <v>3</v>
      </c>
      <c r="H136" s="4">
        <v>45644667.630000003</v>
      </c>
      <c r="I136" s="4">
        <v>42719272.810000002</v>
      </c>
      <c r="J136" s="114">
        <f t="shared" si="102"/>
        <v>0.93590938499731169</v>
      </c>
      <c r="K136" s="21">
        <v>3</v>
      </c>
      <c r="L136" s="120">
        <f t="shared" si="103"/>
        <v>6</v>
      </c>
      <c r="M136" s="4">
        <v>0</v>
      </c>
      <c r="N136" s="4">
        <v>4</v>
      </c>
      <c r="O136" s="116">
        <f t="shared" si="104"/>
        <v>0</v>
      </c>
      <c r="P136" s="21">
        <v>3</v>
      </c>
      <c r="Q136" s="4">
        <v>3</v>
      </c>
      <c r="R136" s="4">
        <v>4</v>
      </c>
      <c r="S136" s="116">
        <f t="shared" si="105"/>
        <v>0.75</v>
      </c>
      <c r="T136" s="21">
        <v>0</v>
      </c>
      <c r="U136" s="4">
        <v>5</v>
      </c>
      <c r="V136" s="4">
        <f t="shared" si="106"/>
        <v>4</v>
      </c>
      <c r="W136" s="117">
        <f t="shared" si="107"/>
        <v>1.25</v>
      </c>
      <c r="X136" s="21">
        <v>1</v>
      </c>
      <c r="Y136" s="4">
        <v>17390197.82</v>
      </c>
      <c r="Z136" s="4">
        <v>17173173.809999999</v>
      </c>
      <c r="AA136" s="116">
        <f t="shared" si="108"/>
        <v>1.2479674598664321E-2</v>
      </c>
      <c r="AB136" s="21">
        <v>1</v>
      </c>
      <c r="AC136" s="122">
        <f t="shared" si="109"/>
        <v>5</v>
      </c>
      <c r="AD136" s="4">
        <v>0</v>
      </c>
      <c r="AE136" s="4">
        <v>0</v>
      </c>
      <c r="AF136" s="116">
        <v>0</v>
      </c>
      <c r="AG136" s="21">
        <v>3</v>
      </c>
      <c r="AH136" s="4">
        <v>17173173.810000002</v>
      </c>
      <c r="AI136" s="4">
        <v>17173173.810000002</v>
      </c>
      <c r="AJ136" s="116">
        <f t="shared" si="110"/>
        <v>1</v>
      </c>
      <c r="AK136" s="21">
        <v>3</v>
      </c>
      <c r="AL136" s="71">
        <f t="shared" si="111"/>
        <v>6</v>
      </c>
      <c r="AM136" s="4">
        <v>0</v>
      </c>
      <c r="AN136" s="4">
        <v>1834881.15</v>
      </c>
      <c r="AO136" s="23">
        <f t="shared" si="112"/>
        <v>0</v>
      </c>
      <c r="AP136" s="21">
        <v>0</v>
      </c>
      <c r="AQ136" s="4">
        <v>0</v>
      </c>
      <c r="AR136" s="4">
        <v>1225416.56</v>
      </c>
      <c r="AS136" s="23">
        <f t="shared" si="123"/>
        <v>0</v>
      </c>
      <c r="AT136" s="21">
        <v>0</v>
      </c>
      <c r="AU136" s="74">
        <f t="shared" si="113"/>
        <v>0</v>
      </c>
      <c r="AV136" s="4">
        <v>12920245.35</v>
      </c>
      <c r="AW136" s="4">
        <v>13431740.439999999</v>
      </c>
      <c r="AX136" s="23">
        <f t="shared" si="114"/>
        <v>0.96191892686693403</v>
      </c>
      <c r="AY136" s="21">
        <v>3</v>
      </c>
      <c r="AZ136" s="4">
        <f t="shared" si="115"/>
        <v>12920245.35</v>
      </c>
      <c r="BA136" s="4">
        <v>8742245.3499999996</v>
      </c>
      <c r="BB136" s="23">
        <f t="shared" si="116"/>
        <v>0.67663152774416935</v>
      </c>
      <c r="BC136" s="21">
        <v>2</v>
      </c>
      <c r="BD136" s="72">
        <f t="shared" si="117"/>
        <v>5</v>
      </c>
      <c r="BE136" s="4">
        <v>0</v>
      </c>
      <c r="BF136" s="21">
        <v>3</v>
      </c>
      <c r="BG136" s="71">
        <f t="shared" si="118"/>
        <v>3</v>
      </c>
      <c r="BH136" s="4">
        <v>3</v>
      </c>
      <c r="BI136" s="4">
        <v>4</v>
      </c>
      <c r="BJ136" s="23">
        <f t="shared" si="119"/>
        <v>0.75</v>
      </c>
      <c r="BK136" s="21">
        <v>2</v>
      </c>
      <c r="BL136" s="4">
        <v>26</v>
      </c>
      <c r="BM136" s="124">
        <v>30</v>
      </c>
      <c r="BN136" s="53">
        <f>BL136/BM136</f>
        <v>0.8666666666666667</v>
      </c>
      <c r="BO136" s="54">
        <v>2</v>
      </c>
      <c r="BP136" s="90">
        <f t="shared" si="120"/>
        <v>4</v>
      </c>
      <c r="BQ136" s="44">
        <f t="shared" si="121"/>
        <v>29</v>
      </c>
    </row>
    <row r="137" spans="1:69" ht="63.75" x14ac:dyDescent="0.2">
      <c r="A137" s="1">
        <v>134</v>
      </c>
      <c r="B137" s="2" t="s">
        <v>217</v>
      </c>
      <c r="C137" s="3" t="s">
        <v>218</v>
      </c>
      <c r="D137" s="4">
        <v>7387703.3600000003</v>
      </c>
      <c r="E137" s="4">
        <v>7387703.3600000003</v>
      </c>
      <c r="F137" s="118">
        <f t="shared" si="101"/>
        <v>1</v>
      </c>
      <c r="G137" s="21">
        <v>3</v>
      </c>
      <c r="H137" s="4">
        <v>9462014.8800000008</v>
      </c>
      <c r="I137" s="4">
        <v>8697777.6199999992</v>
      </c>
      <c r="J137" s="114">
        <f t="shared" si="102"/>
        <v>0.91923102323423933</v>
      </c>
      <c r="K137" s="21">
        <v>3</v>
      </c>
      <c r="L137" s="120">
        <f t="shared" si="103"/>
        <v>6</v>
      </c>
      <c r="M137" s="4">
        <v>8</v>
      </c>
      <c r="N137" s="4">
        <v>41</v>
      </c>
      <c r="O137" s="116">
        <f t="shared" si="104"/>
        <v>0.1951219512195122</v>
      </c>
      <c r="P137" s="21">
        <v>0</v>
      </c>
      <c r="Q137" s="4">
        <v>10</v>
      </c>
      <c r="R137" s="4">
        <v>41</v>
      </c>
      <c r="S137" s="116">
        <f t="shared" si="105"/>
        <v>0.24390243902439024</v>
      </c>
      <c r="T137" s="21">
        <v>2</v>
      </c>
      <c r="U137" s="4">
        <v>115</v>
      </c>
      <c r="V137" s="4">
        <f t="shared" si="106"/>
        <v>33</v>
      </c>
      <c r="W137" s="117">
        <f t="shared" si="107"/>
        <v>3.4848484848484849</v>
      </c>
      <c r="X137" s="21">
        <v>3</v>
      </c>
      <c r="Y137" s="4">
        <v>4735437.42</v>
      </c>
      <c r="Z137" s="4">
        <v>4230348.95</v>
      </c>
      <c r="AA137" s="116">
        <f t="shared" si="108"/>
        <v>0.10666141798575383</v>
      </c>
      <c r="AB137" s="21">
        <v>3</v>
      </c>
      <c r="AC137" s="121">
        <f t="shared" si="109"/>
        <v>8</v>
      </c>
      <c r="AD137" s="4">
        <v>0</v>
      </c>
      <c r="AE137" s="4">
        <v>0</v>
      </c>
      <c r="AF137" s="116">
        <v>0</v>
      </c>
      <c r="AG137" s="21">
        <v>3</v>
      </c>
      <c r="AH137" s="4">
        <v>4104291.74</v>
      </c>
      <c r="AI137" s="4">
        <v>4230348.95</v>
      </c>
      <c r="AJ137" s="116">
        <f t="shared" si="110"/>
        <v>0.97020169931844513</v>
      </c>
      <c r="AK137" s="21">
        <v>3</v>
      </c>
      <c r="AL137" s="71">
        <f t="shared" si="111"/>
        <v>6</v>
      </c>
      <c r="AM137" s="4">
        <v>0</v>
      </c>
      <c r="AN137" s="4">
        <v>53347.7</v>
      </c>
      <c r="AO137" s="23">
        <f t="shared" si="112"/>
        <v>0</v>
      </c>
      <c r="AP137" s="21">
        <v>0</v>
      </c>
      <c r="AQ137" s="4">
        <v>0</v>
      </c>
      <c r="AR137" s="4">
        <v>49767.7</v>
      </c>
      <c r="AS137" s="23">
        <f t="shared" si="123"/>
        <v>0</v>
      </c>
      <c r="AT137" s="21">
        <v>0</v>
      </c>
      <c r="AU137" s="74">
        <f t="shared" si="113"/>
        <v>0</v>
      </c>
      <c r="AV137" s="4">
        <v>1233179.1299999999</v>
      </c>
      <c r="AW137" s="4">
        <v>1260695.5</v>
      </c>
      <c r="AX137" s="23">
        <f t="shared" si="114"/>
        <v>0.97817365890494568</v>
      </c>
      <c r="AY137" s="21">
        <v>3</v>
      </c>
      <c r="AZ137" s="4">
        <f t="shared" si="115"/>
        <v>1233179.1299999999</v>
      </c>
      <c r="BA137" s="4">
        <v>612174.06999999995</v>
      </c>
      <c r="BB137" s="23">
        <f t="shared" si="116"/>
        <v>0.49641942124012428</v>
      </c>
      <c r="BC137" s="21">
        <v>1</v>
      </c>
      <c r="BD137" s="73">
        <f t="shared" si="117"/>
        <v>4</v>
      </c>
      <c r="BE137" s="4">
        <v>0</v>
      </c>
      <c r="BF137" s="21">
        <v>3</v>
      </c>
      <c r="BG137" s="71">
        <f t="shared" si="118"/>
        <v>3</v>
      </c>
      <c r="BH137" s="4">
        <v>38</v>
      </c>
      <c r="BI137" s="4">
        <v>44</v>
      </c>
      <c r="BJ137" s="23">
        <f t="shared" si="119"/>
        <v>0.86363636363636365</v>
      </c>
      <c r="BK137" s="21">
        <v>2</v>
      </c>
      <c r="BL137" s="4">
        <v>0</v>
      </c>
      <c r="BM137" s="124">
        <v>0</v>
      </c>
      <c r="BN137" s="53">
        <v>0</v>
      </c>
      <c r="BO137" s="54">
        <v>0</v>
      </c>
      <c r="BP137" s="88">
        <f t="shared" si="120"/>
        <v>2</v>
      </c>
      <c r="BQ137" s="44">
        <f t="shared" si="121"/>
        <v>29</v>
      </c>
    </row>
    <row r="138" spans="1:69" ht="63.75" x14ac:dyDescent="0.2">
      <c r="A138" s="1">
        <v>135</v>
      </c>
      <c r="B138" s="2" t="s">
        <v>223</v>
      </c>
      <c r="C138" s="3" t="s">
        <v>224</v>
      </c>
      <c r="D138" s="4">
        <v>316589303.11000001</v>
      </c>
      <c r="E138" s="4">
        <v>304682581.32999998</v>
      </c>
      <c r="F138" s="118">
        <f t="shared" si="101"/>
        <v>0.96239063776623246</v>
      </c>
      <c r="G138" s="21">
        <v>3</v>
      </c>
      <c r="H138" s="4">
        <v>554963896.44000006</v>
      </c>
      <c r="I138" s="4">
        <v>430380337.01999998</v>
      </c>
      <c r="J138" s="114">
        <f t="shared" si="102"/>
        <v>0.77551051479351607</v>
      </c>
      <c r="K138" s="21">
        <v>2</v>
      </c>
      <c r="L138" s="115">
        <f t="shared" si="103"/>
        <v>5</v>
      </c>
      <c r="M138" s="4">
        <v>62</v>
      </c>
      <c r="N138" s="4">
        <v>591</v>
      </c>
      <c r="O138" s="116">
        <f t="shared" si="104"/>
        <v>0.10490693739424704</v>
      </c>
      <c r="P138" s="21">
        <v>1</v>
      </c>
      <c r="Q138" s="4">
        <v>254</v>
      </c>
      <c r="R138" s="4">
        <v>591</v>
      </c>
      <c r="S138" s="116">
        <f t="shared" si="105"/>
        <v>0.42978003384094754</v>
      </c>
      <c r="T138" s="21">
        <v>2</v>
      </c>
      <c r="U138" s="4">
        <v>1448</v>
      </c>
      <c r="V138" s="4">
        <f t="shared" si="106"/>
        <v>529</v>
      </c>
      <c r="W138" s="117">
        <f t="shared" si="107"/>
        <v>2.7372400756143667</v>
      </c>
      <c r="X138" s="21">
        <v>2</v>
      </c>
      <c r="Y138" s="4">
        <v>421910991.92000002</v>
      </c>
      <c r="Z138" s="4">
        <v>390366203.80000001</v>
      </c>
      <c r="AA138" s="116">
        <f t="shared" si="108"/>
        <v>7.4766452460620692E-2</v>
      </c>
      <c r="AB138" s="21">
        <v>3</v>
      </c>
      <c r="AC138" s="121">
        <f t="shared" si="109"/>
        <v>8</v>
      </c>
      <c r="AD138" s="4">
        <v>16</v>
      </c>
      <c r="AE138" s="4">
        <v>1</v>
      </c>
      <c r="AF138" s="116">
        <f>AE138/AD138</f>
        <v>6.25E-2</v>
      </c>
      <c r="AG138" s="21">
        <v>3</v>
      </c>
      <c r="AH138" s="4">
        <v>231429066.08000001</v>
      </c>
      <c r="AI138" s="4">
        <v>390366203.80000001</v>
      </c>
      <c r="AJ138" s="116">
        <f t="shared" si="110"/>
        <v>0.5928511839067151</v>
      </c>
      <c r="AK138" s="21">
        <v>2</v>
      </c>
      <c r="AL138" s="72">
        <f t="shared" si="111"/>
        <v>5</v>
      </c>
      <c r="AM138" s="4">
        <v>0</v>
      </c>
      <c r="AN138" s="4">
        <v>13999731.630000003</v>
      </c>
      <c r="AO138" s="23">
        <f t="shared" si="112"/>
        <v>0</v>
      </c>
      <c r="AP138" s="21">
        <v>0</v>
      </c>
      <c r="AQ138" s="4">
        <v>463360</v>
      </c>
      <c r="AR138" s="4">
        <v>22059016.52</v>
      </c>
      <c r="AS138" s="23">
        <f t="shared" si="123"/>
        <v>2.1005469558440678E-2</v>
      </c>
      <c r="AT138" s="21">
        <v>2</v>
      </c>
      <c r="AU138" s="74">
        <f t="shared" si="113"/>
        <v>2</v>
      </c>
      <c r="AV138" s="4">
        <v>27230512.66</v>
      </c>
      <c r="AW138" s="4">
        <v>24198676</v>
      </c>
      <c r="AX138" s="23">
        <f t="shared" si="114"/>
        <v>1.1252893612857167</v>
      </c>
      <c r="AY138" s="21">
        <v>3</v>
      </c>
      <c r="AZ138" s="4">
        <f t="shared" si="115"/>
        <v>27230512.66</v>
      </c>
      <c r="BA138" s="4">
        <v>3157083.5599999996</v>
      </c>
      <c r="BB138" s="23">
        <f t="shared" si="116"/>
        <v>0.11593918922567945</v>
      </c>
      <c r="BC138" s="21">
        <v>0</v>
      </c>
      <c r="BD138" s="73">
        <f t="shared" si="117"/>
        <v>3</v>
      </c>
      <c r="BE138" s="4">
        <v>0</v>
      </c>
      <c r="BF138" s="21">
        <v>3</v>
      </c>
      <c r="BG138" s="71">
        <f t="shared" si="118"/>
        <v>3</v>
      </c>
      <c r="BH138" s="4">
        <v>533</v>
      </c>
      <c r="BI138" s="4">
        <v>568</v>
      </c>
      <c r="BJ138" s="23">
        <f t="shared" si="119"/>
        <v>0.93838028169014087</v>
      </c>
      <c r="BK138" s="21">
        <v>3</v>
      </c>
      <c r="BL138" s="4">
        <v>0</v>
      </c>
      <c r="BM138" s="124">
        <v>0</v>
      </c>
      <c r="BN138" s="53">
        <v>0</v>
      </c>
      <c r="BO138" s="54">
        <v>0</v>
      </c>
      <c r="BP138" s="90">
        <f t="shared" si="120"/>
        <v>3</v>
      </c>
      <c r="BQ138" s="44">
        <f t="shared" si="121"/>
        <v>29</v>
      </c>
    </row>
    <row r="139" spans="1:69" ht="63.75" x14ac:dyDescent="0.2">
      <c r="A139" s="1">
        <v>136</v>
      </c>
      <c r="B139" s="2" t="s">
        <v>233</v>
      </c>
      <c r="C139" s="3" t="s">
        <v>234</v>
      </c>
      <c r="D139" s="4">
        <v>93700663.939999998</v>
      </c>
      <c r="E139" s="4">
        <v>82430460.109999999</v>
      </c>
      <c r="F139" s="118">
        <f t="shared" si="101"/>
        <v>0.87972119560202122</v>
      </c>
      <c r="G139" s="21">
        <v>2</v>
      </c>
      <c r="H139" s="4">
        <v>107955831.81</v>
      </c>
      <c r="I139" s="4">
        <v>76930339.359999999</v>
      </c>
      <c r="J139" s="114">
        <f t="shared" si="102"/>
        <v>0.71260938913791871</v>
      </c>
      <c r="K139" s="21">
        <v>2</v>
      </c>
      <c r="L139" s="121">
        <f t="shared" si="103"/>
        <v>4</v>
      </c>
      <c r="M139" s="4">
        <v>7</v>
      </c>
      <c r="N139" s="4">
        <v>68</v>
      </c>
      <c r="O139" s="116">
        <f t="shared" si="104"/>
        <v>0.10294117647058823</v>
      </c>
      <c r="P139" s="21">
        <v>1</v>
      </c>
      <c r="Q139" s="4">
        <v>26</v>
      </c>
      <c r="R139" s="4">
        <v>68</v>
      </c>
      <c r="S139" s="116">
        <f t="shared" si="105"/>
        <v>0.38235294117647056</v>
      </c>
      <c r="T139" s="21">
        <v>2</v>
      </c>
      <c r="U139" s="4">
        <v>169</v>
      </c>
      <c r="V139" s="4">
        <f t="shared" si="106"/>
        <v>61</v>
      </c>
      <c r="W139" s="117">
        <f t="shared" si="107"/>
        <v>2.7704918032786887</v>
      </c>
      <c r="X139" s="21">
        <v>2</v>
      </c>
      <c r="Y139" s="4">
        <v>47786311.520000003</v>
      </c>
      <c r="Z139" s="4">
        <v>42031418.590000004</v>
      </c>
      <c r="AA139" s="116">
        <f t="shared" si="108"/>
        <v>0.1204297370302666</v>
      </c>
      <c r="AB139" s="21">
        <v>3</v>
      </c>
      <c r="AC139" s="121">
        <f t="shared" si="109"/>
        <v>8</v>
      </c>
      <c r="AD139" s="4">
        <v>9</v>
      </c>
      <c r="AE139" s="4">
        <v>0</v>
      </c>
      <c r="AF139" s="116">
        <f>AE139/AD139</f>
        <v>0</v>
      </c>
      <c r="AG139" s="21">
        <v>3</v>
      </c>
      <c r="AH139" s="4">
        <v>40243496.629999995</v>
      </c>
      <c r="AI139" s="4">
        <v>42031418.589999996</v>
      </c>
      <c r="AJ139" s="116">
        <f t="shared" si="110"/>
        <v>0.95746225038368371</v>
      </c>
      <c r="AK139" s="21">
        <v>3</v>
      </c>
      <c r="AL139" s="71">
        <f t="shared" si="111"/>
        <v>6</v>
      </c>
      <c r="AM139" s="4">
        <v>0</v>
      </c>
      <c r="AN139" s="4">
        <v>9477354.0399999991</v>
      </c>
      <c r="AO139" s="23">
        <f t="shared" si="112"/>
        <v>0</v>
      </c>
      <c r="AP139" s="21">
        <v>0</v>
      </c>
      <c r="AQ139" s="4">
        <v>0</v>
      </c>
      <c r="AR139" s="4">
        <v>4291663.87</v>
      </c>
      <c r="AS139" s="23">
        <f t="shared" si="123"/>
        <v>0</v>
      </c>
      <c r="AT139" s="21">
        <v>0</v>
      </c>
      <c r="AU139" s="74">
        <f t="shared" si="113"/>
        <v>0</v>
      </c>
      <c r="AV139" s="4">
        <v>23936357.899999999</v>
      </c>
      <c r="AW139" s="4">
        <v>24276520.530000001</v>
      </c>
      <c r="AX139" s="23">
        <f t="shared" si="114"/>
        <v>0.985987998997647</v>
      </c>
      <c r="AY139" s="21">
        <v>3</v>
      </c>
      <c r="AZ139" s="4">
        <f t="shared" si="115"/>
        <v>23936357.899999999</v>
      </c>
      <c r="BA139" s="4">
        <v>11752172.59</v>
      </c>
      <c r="BB139" s="23">
        <f t="shared" si="116"/>
        <v>0.49097580505344968</v>
      </c>
      <c r="BC139" s="21">
        <v>1</v>
      </c>
      <c r="BD139" s="73">
        <f t="shared" si="117"/>
        <v>4</v>
      </c>
      <c r="BE139" s="4">
        <v>0</v>
      </c>
      <c r="BF139" s="21">
        <v>3</v>
      </c>
      <c r="BG139" s="71">
        <f t="shared" si="118"/>
        <v>3</v>
      </c>
      <c r="BH139" s="4">
        <v>53</v>
      </c>
      <c r="BI139" s="4">
        <v>72</v>
      </c>
      <c r="BJ139" s="23">
        <f t="shared" si="119"/>
        <v>0.73611111111111116</v>
      </c>
      <c r="BK139" s="21">
        <v>2</v>
      </c>
      <c r="BL139" s="4">
        <v>21</v>
      </c>
      <c r="BM139" s="124">
        <v>30</v>
      </c>
      <c r="BN139" s="53">
        <f>BL139/BM139</f>
        <v>0.7</v>
      </c>
      <c r="BO139" s="54">
        <v>2</v>
      </c>
      <c r="BP139" s="90">
        <f t="shared" si="120"/>
        <v>4</v>
      </c>
      <c r="BQ139" s="44">
        <f t="shared" si="121"/>
        <v>29</v>
      </c>
    </row>
    <row r="140" spans="1:69" ht="63.75" x14ac:dyDescent="0.2">
      <c r="A140" s="1">
        <v>137</v>
      </c>
      <c r="B140" s="2" t="s">
        <v>273</v>
      </c>
      <c r="C140" s="3" t="s">
        <v>274</v>
      </c>
      <c r="D140" s="4">
        <v>17808158.68</v>
      </c>
      <c r="E140" s="4">
        <v>15455025.789999999</v>
      </c>
      <c r="F140" s="118">
        <f t="shared" si="101"/>
        <v>0.86786208881647275</v>
      </c>
      <c r="G140" s="21">
        <v>2</v>
      </c>
      <c r="H140" s="4">
        <v>17808158.68</v>
      </c>
      <c r="I140" s="4">
        <v>15207356.66</v>
      </c>
      <c r="J140" s="114">
        <f t="shared" si="102"/>
        <v>0.85395446734642422</v>
      </c>
      <c r="K140" s="21">
        <v>2</v>
      </c>
      <c r="L140" s="121">
        <f t="shared" si="103"/>
        <v>4</v>
      </c>
      <c r="M140" s="4">
        <v>0</v>
      </c>
      <c r="N140" s="4">
        <v>14</v>
      </c>
      <c r="O140" s="116">
        <f t="shared" si="104"/>
        <v>0</v>
      </c>
      <c r="P140" s="21">
        <v>3</v>
      </c>
      <c r="Q140" s="4">
        <v>2</v>
      </c>
      <c r="R140" s="4">
        <v>14</v>
      </c>
      <c r="S140" s="116">
        <f t="shared" si="105"/>
        <v>0.14285714285714285</v>
      </c>
      <c r="T140" s="21">
        <v>3</v>
      </c>
      <c r="U140" s="4">
        <v>65</v>
      </c>
      <c r="V140" s="4">
        <f t="shared" si="106"/>
        <v>14</v>
      </c>
      <c r="W140" s="117">
        <f t="shared" si="107"/>
        <v>4.6428571428571432</v>
      </c>
      <c r="X140" s="21">
        <v>3</v>
      </c>
      <c r="Y140" s="4">
        <v>13780424.359999999</v>
      </c>
      <c r="Z140" s="4">
        <v>11148791.34</v>
      </c>
      <c r="AA140" s="116">
        <f t="shared" si="108"/>
        <v>0.19096893907264259</v>
      </c>
      <c r="AB140" s="21">
        <v>3</v>
      </c>
      <c r="AC140" s="120">
        <f t="shared" si="109"/>
        <v>12</v>
      </c>
      <c r="AD140" s="4">
        <v>0</v>
      </c>
      <c r="AE140" s="4">
        <v>0</v>
      </c>
      <c r="AF140" s="116">
        <v>0</v>
      </c>
      <c r="AG140" s="21">
        <v>3</v>
      </c>
      <c r="AH140" s="4">
        <v>11148791.340000002</v>
      </c>
      <c r="AI140" s="4">
        <v>11148791.340000002</v>
      </c>
      <c r="AJ140" s="116">
        <f t="shared" si="110"/>
        <v>1</v>
      </c>
      <c r="AK140" s="21">
        <v>3</v>
      </c>
      <c r="AL140" s="71">
        <f t="shared" si="111"/>
        <v>6</v>
      </c>
      <c r="AM140" s="4">
        <v>0</v>
      </c>
      <c r="AN140" s="4">
        <v>347079.64</v>
      </c>
      <c r="AO140" s="23">
        <f t="shared" si="112"/>
        <v>0</v>
      </c>
      <c r="AP140" s="21">
        <v>0</v>
      </c>
      <c r="AQ140" s="4">
        <v>0</v>
      </c>
      <c r="AR140" s="4">
        <v>58498.039999999994</v>
      </c>
      <c r="AS140" s="23">
        <f t="shared" si="123"/>
        <v>0</v>
      </c>
      <c r="AT140" s="21">
        <v>0</v>
      </c>
      <c r="AU140" s="74">
        <f t="shared" si="113"/>
        <v>0</v>
      </c>
      <c r="AV140" s="4">
        <v>1674886.3</v>
      </c>
      <c r="AW140" s="4">
        <v>2000000</v>
      </c>
      <c r="AX140" s="23">
        <f t="shared" si="114"/>
        <v>0.83744315000000003</v>
      </c>
      <c r="AY140" s="21">
        <v>2</v>
      </c>
      <c r="AZ140" s="4">
        <f t="shared" si="115"/>
        <v>1674886.3</v>
      </c>
      <c r="BA140" s="4">
        <v>330279.19999999995</v>
      </c>
      <c r="BB140" s="23">
        <f t="shared" si="116"/>
        <v>0.19719499765446763</v>
      </c>
      <c r="BC140" s="21">
        <v>0</v>
      </c>
      <c r="BD140" s="74">
        <f t="shared" si="117"/>
        <v>2</v>
      </c>
      <c r="BE140" s="4">
        <v>0</v>
      </c>
      <c r="BF140" s="21">
        <v>3</v>
      </c>
      <c r="BG140" s="71">
        <f t="shared" si="118"/>
        <v>3</v>
      </c>
      <c r="BH140" s="4">
        <v>8</v>
      </c>
      <c r="BI140" s="4">
        <v>12</v>
      </c>
      <c r="BJ140" s="23">
        <f t="shared" si="119"/>
        <v>0.66666666666666663</v>
      </c>
      <c r="BK140" s="21">
        <v>1</v>
      </c>
      <c r="BL140" s="4">
        <v>8</v>
      </c>
      <c r="BM140" s="124">
        <v>15</v>
      </c>
      <c r="BN140" s="53">
        <f>BL140/BM140</f>
        <v>0.53333333333333333</v>
      </c>
      <c r="BO140" s="54">
        <v>1</v>
      </c>
      <c r="BP140" s="88">
        <f t="shared" si="120"/>
        <v>2</v>
      </c>
      <c r="BQ140" s="44">
        <f t="shared" si="121"/>
        <v>29</v>
      </c>
    </row>
    <row r="141" spans="1:69" ht="51" x14ac:dyDescent="0.2">
      <c r="A141" s="1">
        <v>138</v>
      </c>
      <c r="B141" s="2" t="s">
        <v>275</v>
      </c>
      <c r="C141" s="3" t="s">
        <v>276</v>
      </c>
      <c r="D141" s="4">
        <v>21454244.149999999</v>
      </c>
      <c r="E141" s="4">
        <v>21388956.59</v>
      </c>
      <c r="F141" s="118">
        <f t="shared" si="101"/>
        <v>0.99695689302575596</v>
      </c>
      <c r="G141" s="21">
        <v>3</v>
      </c>
      <c r="H141" s="4">
        <v>23892838.469999999</v>
      </c>
      <c r="I141" s="4">
        <v>22672325.5</v>
      </c>
      <c r="J141" s="114">
        <f t="shared" si="102"/>
        <v>0.94891720498037591</v>
      </c>
      <c r="K141" s="21">
        <v>3</v>
      </c>
      <c r="L141" s="120">
        <f t="shared" si="103"/>
        <v>6</v>
      </c>
      <c r="M141" s="4">
        <v>3</v>
      </c>
      <c r="N141" s="4">
        <v>40</v>
      </c>
      <c r="O141" s="116">
        <f t="shared" si="104"/>
        <v>7.4999999999999997E-2</v>
      </c>
      <c r="P141" s="21">
        <v>2</v>
      </c>
      <c r="Q141" s="4">
        <v>16</v>
      </c>
      <c r="R141" s="4">
        <v>40</v>
      </c>
      <c r="S141" s="116">
        <f t="shared" si="105"/>
        <v>0.4</v>
      </c>
      <c r="T141" s="21">
        <v>2</v>
      </c>
      <c r="U141" s="4">
        <v>120</v>
      </c>
      <c r="V141" s="4">
        <f t="shared" si="106"/>
        <v>37</v>
      </c>
      <c r="W141" s="117">
        <f t="shared" si="107"/>
        <v>3.2432432432432434</v>
      </c>
      <c r="X141" s="21">
        <v>3</v>
      </c>
      <c r="Y141" s="4">
        <v>14507398.6</v>
      </c>
      <c r="Z141" s="4">
        <v>14120623.91</v>
      </c>
      <c r="AA141" s="116">
        <f t="shared" si="108"/>
        <v>2.6660513070896081E-2</v>
      </c>
      <c r="AB141" s="21">
        <v>1</v>
      </c>
      <c r="AC141" s="121">
        <f t="shared" si="109"/>
        <v>8</v>
      </c>
      <c r="AD141" s="4">
        <v>7</v>
      </c>
      <c r="AE141" s="4">
        <v>0</v>
      </c>
      <c r="AF141" s="116">
        <f>AE141/AD141</f>
        <v>0</v>
      </c>
      <c r="AG141" s="21">
        <v>3</v>
      </c>
      <c r="AH141" s="4">
        <v>5418593.5800000001</v>
      </c>
      <c r="AI141" s="4">
        <v>14120623.91</v>
      </c>
      <c r="AJ141" s="116">
        <f t="shared" si="110"/>
        <v>0.38373613053759181</v>
      </c>
      <c r="AK141" s="21">
        <v>1</v>
      </c>
      <c r="AL141" s="73">
        <f t="shared" si="111"/>
        <v>4</v>
      </c>
      <c r="AM141" s="4">
        <v>0</v>
      </c>
      <c r="AN141" s="4">
        <v>370003</v>
      </c>
      <c r="AO141" s="23">
        <f t="shared" si="112"/>
        <v>0</v>
      </c>
      <c r="AP141" s="21">
        <v>0</v>
      </c>
      <c r="AQ141" s="4">
        <v>0</v>
      </c>
      <c r="AR141" s="4">
        <v>91065.37999999999</v>
      </c>
      <c r="AS141" s="23">
        <f t="shared" si="123"/>
        <v>0</v>
      </c>
      <c r="AT141" s="21">
        <v>0</v>
      </c>
      <c r="AU141" s="74">
        <f t="shared" si="113"/>
        <v>0</v>
      </c>
      <c r="AV141" s="4">
        <v>1885220.05</v>
      </c>
      <c r="AW141" s="4">
        <v>2126000</v>
      </c>
      <c r="AX141" s="23">
        <f t="shared" si="114"/>
        <v>0.88674508466603952</v>
      </c>
      <c r="AY141" s="21">
        <v>2</v>
      </c>
      <c r="AZ141" s="4">
        <f t="shared" si="115"/>
        <v>1885220.05</v>
      </c>
      <c r="BA141" s="4">
        <v>780978.05</v>
      </c>
      <c r="BB141" s="23">
        <f t="shared" si="116"/>
        <v>0.4142636028085952</v>
      </c>
      <c r="BC141" s="21">
        <v>1</v>
      </c>
      <c r="BD141" s="73">
        <f t="shared" si="117"/>
        <v>3</v>
      </c>
      <c r="BE141" s="4">
        <v>20</v>
      </c>
      <c r="BF141" s="21">
        <v>3</v>
      </c>
      <c r="BG141" s="71">
        <f t="shared" si="118"/>
        <v>3</v>
      </c>
      <c r="BH141" s="4">
        <v>17</v>
      </c>
      <c r="BI141" s="4">
        <v>22</v>
      </c>
      <c r="BJ141" s="23">
        <f t="shared" si="119"/>
        <v>0.77272727272727271</v>
      </c>
      <c r="BK141" s="21">
        <v>2</v>
      </c>
      <c r="BL141" s="4">
        <v>15</v>
      </c>
      <c r="BM141" s="124">
        <v>15</v>
      </c>
      <c r="BN141" s="53">
        <f>BL141/BM141</f>
        <v>1</v>
      </c>
      <c r="BO141" s="54">
        <v>3</v>
      </c>
      <c r="BP141" s="85">
        <f t="shared" si="120"/>
        <v>5</v>
      </c>
      <c r="BQ141" s="44">
        <f t="shared" si="121"/>
        <v>29</v>
      </c>
    </row>
    <row r="142" spans="1:69" ht="76.5" x14ac:dyDescent="0.2">
      <c r="A142" s="1">
        <v>139</v>
      </c>
      <c r="B142" s="2" t="s">
        <v>301</v>
      </c>
      <c r="C142" s="3" t="s">
        <v>302</v>
      </c>
      <c r="D142" s="4">
        <v>31131404.59</v>
      </c>
      <c r="E142" s="4">
        <v>35874929.880000003</v>
      </c>
      <c r="F142" s="118">
        <f t="shared" si="101"/>
        <v>1.1523710655677808</v>
      </c>
      <c r="G142" s="21">
        <v>3</v>
      </c>
      <c r="H142" s="4">
        <v>31131404.59</v>
      </c>
      <c r="I142" s="4">
        <v>30058793.68</v>
      </c>
      <c r="J142" s="114">
        <f t="shared" si="102"/>
        <v>0.96554569496216869</v>
      </c>
      <c r="K142" s="21">
        <v>3</v>
      </c>
      <c r="L142" s="120">
        <f t="shared" si="103"/>
        <v>6</v>
      </c>
      <c r="M142" s="4">
        <v>0</v>
      </c>
      <c r="N142" s="4">
        <v>3</v>
      </c>
      <c r="O142" s="116">
        <f t="shared" si="104"/>
        <v>0</v>
      </c>
      <c r="P142" s="21">
        <v>3</v>
      </c>
      <c r="Q142" s="4">
        <v>0</v>
      </c>
      <c r="R142" s="4">
        <v>3</v>
      </c>
      <c r="S142" s="116">
        <f t="shared" si="105"/>
        <v>0</v>
      </c>
      <c r="T142" s="21">
        <v>3</v>
      </c>
      <c r="U142" s="4">
        <v>27</v>
      </c>
      <c r="V142" s="4">
        <f t="shared" si="106"/>
        <v>3</v>
      </c>
      <c r="W142" s="117">
        <f t="shared" si="107"/>
        <v>9</v>
      </c>
      <c r="X142" s="21">
        <v>3</v>
      </c>
      <c r="Y142" s="4">
        <v>5743176.1799999997</v>
      </c>
      <c r="Z142" s="4">
        <v>3483000.01</v>
      </c>
      <c r="AA142" s="116">
        <f t="shared" si="108"/>
        <v>0.39354115199718637</v>
      </c>
      <c r="AB142" s="21">
        <v>0</v>
      </c>
      <c r="AC142" s="115">
        <f t="shared" si="109"/>
        <v>9</v>
      </c>
      <c r="AD142" s="4">
        <v>0</v>
      </c>
      <c r="AE142" s="4">
        <v>0</v>
      </c>
      <c r="AF142" s="116">
        <v>0</v>
      </c>
      <c r="AG142" s="21">
        <v>3</v>
      </c>
      <c r="AH142" s="4">
        <v>3483000.01</v>
      </c>
      <c r="AI142" s="4">
        <v>3483000.01</v>
      </c>
      <c r="AJ142" s="116">
        <f t="shared" si="110"/>
        <v>1</v>
      </c>
      <c r="AK142" s="21">
        <v>3</v>
      </c>
      <c r="AL142" s="71">
        <f t="shared" si="111"/>
        <v>6</v>
      </c>
      <c r="AM142" s="4">
        <v>0</v>
      </c>
      <c r="AN142" s="4">
        <v>3040988.8600000003</v>
      </c>
      <c r="AO142" s="23">
        <f t="shared" si="112"/>
        <v>0</v>
      </c>
      <c r="AP142" s="21">
        <v>0</v>
      </c>
      <c r="AQ142" s="4">
        <v>0</v>
      </c>
      <c r="AR142" s="4">
        <v>1111206.46</v>
      </c>
      <c r="AS142" s="23">
        <f t="shared" si="123"/>
        <v>0</v>
      </c>
      <c r="AT142" s="21">
        <v>0</v>
      </c>
      <c r="AU142" s="74">
        <f t="shared" si="113"/>
        <v>0</v>
      </c>
      <c r="AV142" s="4">
        <v>10261045.32</v>
      </c>
      <c r="AW142" s="4">
        <v>12242215.67</v>
      </c>
      <c r="AX142" s="23">
        <f t="shared" si="114"/>
        <v>0.83816897174463845</v>
      </c>
      <c r="AY142" s="21">
        <v>2</v>
      </c>
      <c r="AZ142" s="4">
        <f t="shared" si="115"/>
        <v>10261045.32</v>
      </c>
      <c r="BA142" s="4">
        <v>1689106.4</v>
      </c>
      <c r="BB142" s="23">
        <f t="shared" si="116"/>
        <v>0.16461348208917179</v>
      </c>
      <c r="BC142" s="21">
        <v>0</v>
      </c>
      <c r="BD142" s="74">
        <f t="shared" si="117"/>
        <v>2</v>
      </c>
      <c r="BE142" s="4">
        <v>0</v>
      </c>
      <c r="BF142" s="21">
        <v>3</v>
      </c>
      <c r="BG142" s="71">
        <f t="shared" si="118"/>
        <v>3</v>
      </c>
      <c r="BH142" s="4">
        <v>3</v>
      </c>
      <c r="BI142" s="4">
        <v>3</v>
      </c>
      <c r="BJ142" s="23">
        <f t="shared" si="119"/>
        <v>1</v>
      </c>
      <c r="BK142" s="21">
        <v>3</v>
      </c>
      <c r="BL142" s="4">
        <v>0</v>
      </c>
      <c r="BM142" s="124">
        <v>0</v>
      </c>
      <c r="BN142" s="53">
        <v>0</v>
      </c>
      <c r="BO142" s="54">
        <v>0</v>
      </c>
      <c r="BP142" s="90">
        <f t="shared" si="120"/>
        <v>3</v>
      </c>
      <c r="BQ142" s="44">
        <f t="shared" si="121"/>
        <v>29</v>
      </c>
    </row>
    <row r="143" spans="1:69" ht="76.5" x14ac:dyDescent="0.2">
      <c r="A143" s="1">
        <v>140</v>
      </c>
      <c r="B143" s="2" t="s">
        <v>323</v>
      </c>
      <c r="C143" s="3" t="s">
        <v>324</v>
      </c>
      <c r="D143" s="4">
        <v>19255264.260000002</v>
      </c>
      <c r="E143" s="4">
        <v>18591567.109999999</v>
      </c>
      <c r="F143" s="118">
        <f t="shared" si="101"/>
        <v>0.96553165196601654</v>
      </c>
      <c r="G143" s="21">
        <v>3</v>
      </c>
      <c r="H143" s="4">
        <v>19514493.760000002</v>
      </c>
      <c r="I143" s="4">
        <v>9531691.6699999999</v>
      </c>
      <c r="J143" s="114">
        <f t="shared" si="102"/>
        <v>0.48844165712039456</v>
      </c>
      <c r="K143" s="21">
        <v>0</v>
      </c>
      <c r="L143" s="121">
        <f t="shared" si="103"/>
        <v>3</v>
      </c>
      <c r="M143" s="4">
        <v>0</v>
      </c>
      <c r="N143" s="4">
        <v>1</v>
      </c>
      <c r="O143" s="116">
        <f t="shared" si="104"/>
        <v>0</v>
      </c>
      <c r="P143" s="21">
        <v>3</v>
      </c>
      <c r="Q143" s="4">
        <v>0</v>
      </c>
      <c r="R143" s="4">
        <v>1</v>
      </c>
      <c r="S143" s="116">
        <f t="shared" si="105"/>
        <v>0</v>
      </c>
      <c r="T143" s="21">
        <v>3</v>
      </c>
      <c r="U143" s="4">
        <v>7</v>
      </c>
      <c r="V143" s="4">
        <f t="shared" si="106"/>
        <v>1</v>
      </c>
      <c r="W143" s="117">
        <f t="shared" si="107"/>
        <v>7</v>
      </c>
      <c r="X143" s="21">
        <v>3</v>
      </c>
      <c r="Y143" s="4">
        <v>1288503.26</v>
      </c>
      <c r="Z143" s="4">
        <v>1085838.55</v>
      </c>
      <c r="AA143" s="116">
        <f t="shared" si="108"/>
        <v>0.15728692063999897</v>
      </c>
      <c r="AB143" s="21">
        <v>3</v>
      </c>
      <c r="AC143" s="120">
        <f t="shared" si="109"/>
        <v>12</v>
      </c>
      <c r="AD143" s="4">
        <v>0</v>
      </c>
      <c r="AE143" s="4">
        <v>0</v>
      </c>
      <c r="AF143" s="116">
        <v>0</v>
      </c>
      <c r="AG143" s="21">
        <v>3</v>
      </c>
      <c r="AH143" s="4">
        <v>1085838.55</v>
      </c>
      <c r="AI143" s="4">
        <v>1085838.55</v>
      </c>
      <c r="AJ143" s="116">
        <f t="shared" si="110"/>
        <v>1</v>
      </c>
      <c r="AK143" s="21">
        <v>3</v>
      </c>
      <c r="AL143" s="71">
        <f t="shared" si="111"/>
        <v>6</v>
      </c>
      <c r="AM143" s="4">
        <v>0</v>
      </c>
      <c r="AN143" s="4">
        <v>2002887.7799999998</v>
      </c>
      <c r="AO143" s="23">
        <f t="shared" si="112"/>
        <v>0</v>
      </c>
      <c r="AP143" s="21">
        <v>0</v>
      </c>
      <c r="AQ143" s="4">
        <v>0</v>
      </c>
      <c r="AR143" s="4">
        <v>1498147.4799999997</v>
      </c>
      <c r="AS143" s="23">
        <f t="shared" si="123"/>
        <v>0</v>
      </c>
      <c r="AT143" s="21">
        <v>0</v>
      </c>
      <c r="AU143" s="74">
        <f t="shared" si="113"/>
        <v>0</v>
      </c>
      <c r="AV143" s="4">
        <v>8228168.6399999997</v>
      </c>
      <c r="AW143" s="4">
        <v>9344241.8200000003</v>
      </c>
      <c r="AX143" s="23">
        <f t="shared" si="114"/>
        <v>0.88056032779340032</v>
      </c>
      <c r="AY143" s="21">
        <v>2</v>
      </c>
      <c r="AZ143" s="4">
        <f t="shared" si="115"/>
        <v>8228168.6399999997</v>
      </c>
      <c r="BA143" s="4">
        <v>184229</v>
      </c>
      <c r="BB143" s="23">
        <f t="shared" si="116"/>
        <v>2.2390036964531637E-2</v>
      </c>
      <c r="BC143" s="21">
        <v>0</v>
      </c>
      <c r="BD143" s="74">
        <f t="shared" si="117"/>
        <v>2</v>
      </c>
      <c r="BE143" s="4">
        <v>0</v>
      </c>
      <c r="BF143" s="21">
        <v>3</v>
      </c>
      <c r="BG143" s="71">
        <f t="shared" si="118"/>
        <v>3</v>
      </c>
      <c r="BH143" s="4">
        <v>1</v>
      </c>
      <c r="BI143" s="4">
        <v>1</v>
      </c>
      <c r="BJ143" s="23">
        <f t="shared" si="119"/>
        <v>1</v>
      </c>
      <c r="BK143" s="21">
        <v>3</v>
      </c>
      <c r="BL143" s="4">
        <v>0</v>
      </c>
      <c r="BM143" s="124">
        <v>0</v>
      </c>
      <c r="BN143" s="53">
        <v>0</v>
      </c>
      <c r="BO143" s="54">
        <v>0</v>
      </c>
      <c r="BP143" s="90">
        <f t="shared" si="120"/>
        <v>3</v>
      </c>
      <c r="BQ143" s="44">
        <f t="shared" si="121"/>
        <v>29</v>
      </c>
    </row>
    <row r="144" spans="1:69" ht="51" x14ac:dyDescent="0.2">
      <c r="A144" s="1">
        <v>141</v>
      </c>
      <c r="B144" s="2" t="s">
        <v>339</v>
      </c>
      <c r="C144" s="3" t="s">
        <v>340</v>
      </c>
      <c r="D144" s="4">
        <v>33888378.700000003</v>
      </c>
      <c r="E144" s="4">
        <v>22454096.100000001</v>
      </c>
      <c r="F144" s="118">
        <f t="shared" si="101"/>
        <v>0.66258986004544385</v>
      </c>
      <c r="G144" s="21">
        <v>1</v>
      </c>
      <c r="H144" s="4">
        <v>33888378.700000003</v>
      </c>
      <c r="I144" s="4">
        <v>20390977.800000001</v>
      </c>
      <c r="J144" s="114">
        <f t="shared" si="102"/>
        <v>0.60171004285902885</v>
      </c>
      <c r="K144" s="21">
        <v>1</v>
      </c>
      <c r="L144" s="122">
        <f t="shared" si="103"/>
        <v>2</v>
      </c>
      <c r="M144" s="4">
        <v>0</v>
      </c>
      <c r="N144" s="4">
        <v>26</v>
      </c>
      <c r="O144" s="116">
        <f t="shared" si="104"/>
        <v>0</v>
      </c>
      <c r="P144" s="21">
        <v>3</v>
      </c>
      <c r="Q144" s="4">
        <v>5</v>
      </c>
      <c r="R144" s="4">
        <v>26</v>
      </c>
      <c r="S144" s="116">
        <f t="shared" si="105"/>
        <v>0.19230769230769232</v>
      </c>
      <c r="T144" s="21">
        <v>3</v>
      </c>
      <c r="U144" s="4">
        <v>133</v>
      </c>
      <c r="V144" s="4">
        <f t="shared" si="106"/>
        <v>26</v>
      </c>
      <c r="W144" s="117">
        <f t="shared" si="107"/>
        <v>5.115384615384615</v>
      </c>
      <c r="X144" s="21">
        <v>3</v>
      </c>
      <c r="Y144" s="4">
        <v>27255701.75</v>
      </c>
      <c r="Z144" s="4">
        <v>21523088.539999999</v>
      </c>
      <c r="AA144" s="116">
        <f t="shared" si="108"/>
        <v>0.21032711843495283</v>
      </c>
      <c r="AB144" s="21">
        <v>3</v>
      </c>
      <c r="AC144" s="120">
        <f t="shared" si="109"/>
        <v>12</v>
      </c>
      <c r="AD144" s="4">
        <v>2</v>
      </c>
      <c r="AE144" s="4">
        <v>0</v>
      </c>
      <c r="AF144" s="116">
        <f>AE144/AD144</f>
        <v>0</v>
      </c>
      <c r="AG144" s="21">
        <v>3</v>
      </c>
      <c r="AH144" s="4">
        <v>21523088.539999999</v>
      </c>
      <c r="AI144" s="4">
        <v>21523088.539999999</v>
      </c>
      <c r="AJ144" s="116">
        <f t="shared" si="110"/>
        <v>1</v>
      </c>
      <c r="AK144" s="21">
        <v>3</v>
      </c>
      <c r="AL144" s="71">
        <f t="shared" si="111"/>
        <v>6</v>
      </c>
      <c r="AM144" s="4">
        <v>0</v>
      </c>
      <c r="AN144" s="4">
        <v>240785.32</v>
      </c>
      <c r="AO144" s="23">
        <f t="shared" si="112"/>
        <v>0</v>
      </c>
      <c r="AP144" s="21">
        <v>0</v>
      </c>
      <c r="AQ144" s="4">
        <v>0</v>
      </c>
      <c r="AR144" s="4">
        <v>1652500.5</v>
      </c>
      <c r="AS144" s="23">
        <f t="shared" si="123"/>
        <v>0</v>
      </c>
      <c r="AT144" s="21">
        <v>0</v>
      </c>
      <c r="AU144" s="74">
        <f t="shared" si="113"/>
        <v>0</v>
      </c>
      <c r="AV144" s="4">
        <v>908779</v>
      </c>
      <c r="AW144" s="4">
        <v>994660.27</v>
      </c>
      <c r="AX144" s="23">
        <f t="shared" si="114"/>
        <v>0.91365768535220571</v>
      </c>
      <c r="AY144" s="21">
        <v>3</v>
      </c>
      <c r="AZ144" s="4">
        <f t="shared" si="115"/>
        <v>908779</v>
      </c>
      <c r="BA144" s="4">
        <v>216338</v>
      </c>
      <c r="BB144" s="23">
        <f t="shared" si="116"/>
        <v>0.23805347614766625</v>
      </c>
      <c r="BC144" s="21">
        <v>0</v>
      </c>
      <c r="BD144" s="73">
        <f t="shared" si="117"/>
        <v>3</v>
      </c>
      <c r="BE144" s="4">
        <v>0</v>
      </c>
      <c r="BF144" s="21">
        <v>3</v>
      </c>
      <c r="BG144" s="71">
        <f t="shared" si="118"/>
        <v>3</v>
      </c>
      <c r="BH144" s="4">
        <v>27</v>
      </c>
      <c r="BI144" s="4">
        <v>27</v>
      </c>
      <c r="BJ144" s="23">
        <f t="shared" si="119"/>
        <v>1</v>
      </c>
      <c r="BK144" s="21">
        <v>3</v>
      </c>
      <c r="BL144" s="4">
        <v>0</v>
      </c>
      <c r="BM144" s="124">
        <v>0</v>
      </c>
      <c r="BN144" s="53">
        <v>0</v>
      </c>
      <c r="BO144" s="54">
        <v>0</v>
      </c>
      <c r="BP144" s="90">
        <f t="shared" si="120"/>
        <v>3</v>
      </c>
      <c r="BQ144" s="44">
        <f t="shared" si="121"/>
        <v>29</v>
      </c>
    </row>
    <row r="145" spans="1:69" ht="51" x14ac:dyDescent="0.2">
      <c r="A145" s="1">
        <v>142</v>
      </c>
      <c r="B145" s="2" t="s">
        <v>341</v>
      </c>
      <c r="C145" s="3" t="s">
        <v>342</v>
      </c>
      <c r="D145" s="4">
        <v>6957941.3799999999</v>
      </c>
      <c r="E145" s="4">
        <v>6929761.3799999999</v>
      </c>
      <c r="F145" s="118">
        <f t="shared" si="101"/>
        <v>0.99594995150706489</v>
      </c>
      <c r="G145" s="21">
        <v>3</v>
      </c>
      <c r="H145" s="4">
        <v>6957941.3799999999</v>
      </c>
      <c r="I145" s="4">
        <v>4998569.67</v>
      </c>
      <c r="J145" s="114">
        <f t="shared" si="102"/>
        <v>0.71839778420208533</v>
      </c>
      <c r="K145" s="21">
        <v>2</v>
      </c>
      <c r="L145" s="115">
        <f t="shared" si="103"/>
        <v>5</v>
      </c>
      <c r="M145" s="4">
        <v>0</v>
      </c>
      <c r="N145" s="4">
        <v>10</v>
      </c>
      <c r="O145" s="116">
        <f t="shared" si="104"/>
        <v>0</v>
      </c>
      <c r="P145" s="21">
        <v>3</v>
      </c>
      <c r="Q145" s="4">
        <v>3</v>
      </c>
      <c r="R145" s="4">
        <v>10</v>
      </c>
      <c r="S145" s="116">
        <f t="shared" si="105"/>
        <v>0.3</v>
      </c>
      <c r="T145" s="21">
        <v>2</v>
      </c>
      <c r="U145" s="4">
        <v>31</v>
      </c>
      <c r="V145" s="4">
        <f t="shared" si="106"/>
        <v>10</v>
      </c>
      <c r="W145" s="117">
        <f t="shared" si="107"/>
        <v>3.1</v>
      </c>
      <c r="X145" s="21">
        <v>3</v>
      </c>
      <c r="Y145" s="4">
        <v>3587416.34</v>
      </c>
      <c r="Z145" s="4">
        <v>3506424.64</v>
      </c>
      <c r="AA145" s="116">
        <f t="shared" si="108"/>
        <v>2.2576610107094434E-2</v>
      </c>
      <c r="AB145" s="21">
        <v>1</v>
      </c>
      <c r="AC145" s="115">
        <f t="shared" si="109"/>
        <v>9</v>
      </c>
      <c r="AD145" s="4">
        <v>1</v>
      </c>
      <c r="AE145" s="4">
        <v>1</v>
      </c>
      <c r="AF145" s="116">
        <f>AE145/AD145</f>
        <v>1</v>
      </c>
      <c r="AG145" s="21">
        <v>0</v>
      </c>
      <c r="AH145" s="4">
        <v>3506424.6399999997</v>
      </c>
      <c r="AI145" s="4">
        <v>3506424.6399999997</v>
      </c>
      <c r="AJ145" s="116">
        <f t="shared" si="110"/>
        <v>1</v>
      </c>
      <c r="AK145" s="21">
        <v>3</v>
      </c>
      <c r="AL145" s="73">
        <f t="shared" si="111"/>
        <v>3</v>
      </c>
      <c r="AM145" s="4">
        <v>0</v>
      </c>
      <c r="AN145" s="4">
        <v>172147.22</v>
      </c>
      <c r="AO145" s="23">
        <f t="shared" si="112"/>
        <v>0</v>
      </c>
      <c r="AP145" s="21">
        <v>0</v>
      </c>
      <c r="AQ145" s="4">
        <v>0</v>
      </c>
      <c r="AR145" s="4">
        <v>162027.22</v>
      </c>
      <c r="AS145" s="23">
        <f t="shared" si="123"/>
        <v>0</v>
      </c>
      <c r="AT145" s="21">
        <v>0</v>
      </c>
      <c r="AU145" s="74">
        <f t="shared" si="113"/>
        <v>0</v>
      </c>
      <c r="AV145" s="4">
        <v>1919365.03</v>
      </c>
      <c r="AW145" s="4">
        <v>1937257.1</v>
      </c>
      <c r="AX145" s="23">
        <f t="shared" si="114"/>
        <v>0.99076422535759445</v>
      </c>
      <c r="AY145" s="21">
        <v>3</v>
      </c>
      <c r="AZ145" s="4">
        <f t="shared" si="115"/>
        <v>1919365.03</v>
      </c>
      <c r="BA145" s="4">
        <v>1085553.31</v>
      </c>
      <c r="BB145" s="23">
        <f t="shared" si="116"/>
        <v>0.56557939372272503</v>
      </c>
      <c r="BC145" s="21">
        <v>2</v>
      </c>
      <c r="BD145" s="72">
        <f t="shared" si="117"/>
        <v>5</v>
      </c>
      <c r="BE145" s="4">
        <v>0</v>
      </c>
      <c r="BF145" s="21">
        <v>3</v>
      </c>
      <c r="BG145" s="71">
        <f t="shared" si="118"/>
        <v>3</v>
      </c>
      <c r="BH145" s="4">
        <v>8</v>
      </c>
      <c r="BI145" s="4">
        <v>10</v>
      </c>
      <c r="BJ145" s="23">
        <f t="shared" si="119"/>
        <v>0.8</v>
      </c>
      <c r="BK145" s="21">
        <v>2</v>
      </c>
      <c r="BL145" s="4">
        <v>12</v>
      </c>
      <c r="BM145" s="124">
        <v>15</v>
      </c>
      <c r="BN145" s="53">
        <f>BL145/BM145</f>
        <v>0.8</v>
      </c>
      <c r="BO145" s="54">
        <v>2</v>
      </c>
      <c r="BP145" s="90">
        <f t="shared" si="120"/>
        <v>4</v>
      </c>
      <c r="BQ145" s="44">
        <f t="shared" si="121"/>
        <v>29</v>
      </c>
    </row>
    <row r="146" spans="1:69" ht="63.75" x14ac:dyDescent="0.2">
      <c r="A146" s="1">
        <v>143</v>
      </c>
      <c r="B146" s="2" t="s">
        <v>369</v>
      </c>
      <c r="C146" s="3" t="s">
        <v>370</v>
      </c>
      <c r="D146" s="4">
        <v>151905144.16</v>
      </c>
      <c r="E146" s="4">
        <v>131207498.01000001</v>
      </c>
      <c r="F146" s="118">
        <f t="shared" si="101"/>
        <v>0.86374624595860039</v>
      </c>
      <c r="G146" s="21">
        <v>2</v>
      </c>
      <c r="H146" s="4">
        <v>341193911.31</v>
      </c>
      <c r="I146" s="4">
        <v>285920886.18000001</v>
      </c>
      <c r="J146" s="114">
        <f t="shared" si="102"/>
        <v>0.8380011386551961</v>
      </c>
      <c r="K146" s="21">
        <v>2</v>
      </c>
      <c r="L146" s="121">
        <f t="shared" si="103"/>
        <v>4</v>
      </c>
      <c r="M146" s="4">
        <v>38</v>
      </c>
      <c r="N146" s="4">
        <v>310</v>
      </c>
      <c r="O146" s="116">
        <f t="shared" si="104"/>
        <v>0.12258064516129032</v>
      </c>
      <c r="P146" s="21">
        <v>1</v>
      </c>
      <c r="Q146" s="4">
        <v>107</v>
      </c>
      <c r="R146" s="4">
        <v>310</v>
      </c>
      <c r="S146" s="116">
        <f t="shared" si="105"/>
        <v>0.34516129032258064</v>
      </c>
      <c r="T146" s="21">
        <v>2</v>
      </c>
      <c r="U146" s="4">
        <v>699</v>
      </c>
      <c r="V146" s="4">
        <f t="shared" si="106"/>
        <v>272</v>
      </c>
      <c r="W146" s="117">
        <f t="shared" si="107"/>
        <v>2.5698529411764706</v>
      </c>
      <c r="X146" s="21">
        <v>2</v>
      </c>
      <c r="Y146" s="4">
        <v>258929915.44999999</v>
      </c>
      <c r="Z146" s="4">
        <v>245140966.86000001</v>
      </c>
      <c r="AA146" s="116">
        <f t="shared" si="108"/>
        <v>5.3253593992937651E-2</v>
      </c>
      <c r="AB146" s="21">
        <v>3</v>
      </c>
      <c r="AC146" s="121">
        <f t="shared" si="109"/>
        <v>8</v>
      </c>
      <c r="AD146" s="4">
        <v>7</v>
      </c>
      <c r="AE146" s="4">
        <v>3</v>
      </c>
      <c r="AF146" s="116">
        <f>AE146/AD146</f>
        <v>0.42857142857142855</v>
      </c>
      <c r="AG146" s="21">
        <v>0</v>
      </c>
      <c r="AH146" s="4">
        <v>231909785.05999994</v>
      </c>
      <c r="AI146" s="4">
        <v>245140966.85999995</v>
      </c>
      <c r="AJ146" s="116">
        <f t="shared" si="110"/>
        <v>0.94602623148028808</v>
      </c>
      <c r="AK146" s="21">
        <v>3</v>
      </c>
      <c r="AL146" s="73">
        <f t="shared" si="111"/>
        <v>3</v>
      </c>
      <c r="AM146" s="4">
        <v>0</v>
      </c>
      <c r="AN146" s="4">
        <v>4258473.9000000004</v>
      </c>
      <c r="AO146" s="23">
        <f t="shared" si="112"/>
        <v>0</v>
      </c>
      <c r="AP146" s="21">
        <v>0</v>
      </c>
      <c r="AQ146" s="4">
        <v>354145.34</v>
      </c>
      <c r="AR146" s="4">
        <v>8416624.7799999975</v>
      </c>
      <c r="AS146" s="23">
        <f t="shared" si="123"/>
        <v>4.2076883460640639E-2</v>
      </c>
      <c r="AT146" s="21">
        <v>3</v>
      </c>
      <c r="AU146" s="73">
        <f t="shared" si="113"/>
        <v>3</v>
      </c>
      <c r="AV146" s="4">
        <v>14409046.65</v>
      </c>
      <c r="AW146" s="4">
        <v>16772378.73</v>
      </c>
      <c r="AX146" s="23">
        <f t="shared" si="114"/>
        <v>0.85909380428115334</v>
      </c>
      <c r="AY146" s="21">
        <v>2</v>
      </c>
      <c r="AZ146" s="4">
        <f t="shared" si="115"/>
        <v>14409046.65</v>
      </c>
      <c r="BA146" s="4">
        <v>3887337.74</v>
      </c>
      <c r="BB146" s="23">
        <f t="shared" si="116"/>
        <v>0.26978452040753165</v>
      </c>
      <c r="BC146" s="21">
        <v>0</v>
      </c>
      <c r="BD146" s="74">
        <f t="shared" si="117"/>
        <v>2</v>
      </c>
      <c r="BE146" s="4">
        <v>0</v>
      </c>
      <c r="BF146" s="21">
        <v>3</v>
      </c>
      <c r="BG146" s="71">
        <f t="shared" si="118"/>
        <v>3</v>
      </c>
      <c r="BH146" s="4">
        <v>290</v>
      </c>
      <c r="BI146" s="4">
        <v>301</v>
      </c>
      <c r="BJ146" s="23">
        <f t="shared" si="119"/>
        <v>0.96345514950166111</v>
      </c>
      <c r="BK146" s="21">
        <v>3</v>
      </c>
      <c r="BL146" s="4">
        <v>84</v>
      </c>
      <c r="BM146" s="124">
        <v>90</v>
      </c>
      <c r="BN146" s="53">
        <f>BL146/BM146</f>
        <v>0.93333333333333335</v>
      </c>
      <c r="BO146" s="54">
        <v>3</v>
      </c>
      <c r="BP146" s="89">
        <f t="shared" si="120"/>
        <v>6</v>
      </c>
      <c r="BQ146" s="44">
        <f t="shared" si="121"/>
        <v>29</v>
      </c>
    </row>
    <row r="147" spans="1:69" ht="76.5" x14ac:dyDescent="0.2">
      <c r="A147" s="1">
        <v>144</v>
      </c>
      <c r="B147" s="2" t="s">
        <v>377</v>
      </c>
      <c r="C147" s="3" t="s">
        <v>378</v>
      </c>
      <c r="D147" s="4">
        <v>6857726.4400000004</v>
      </c>
      <c r="E147" s="4">
        <v>6604272.6100000003</v>
      </c>
      <c r="F147" s="118">
        <f t="shared" si="101"/>
        <v>0.96304112854055457</v>
      </c>
      <c r="G147" s="21">
        <v>3</v>
      </c>
      <c r="H147" s="4">
        <v>9015149.8900000006</v>
      </c>
      <c r="I147" s="4">
        <v>8704419.3900000006</v>
      </c>
      <c r="J147" s="114">
        <f t="shared" si="102"/>
        <v>0.96553240891261538</v>
      </c>
      <c r="K147" s="21">
        <v>3</v>
      </c>
      <c r="L147" s="120">
        <f t="shared" si="103"/>
        <v>6</v>
      </c>
      <c r="M147" s="4">
        <v>1</v>
      </c>
      <c r="N147" s="4">
        <v>7</v>
      </c>
      <c r="O147" s="116">
        <f t="shared" si="104"/>
        <v>0.14285714285714285</v>
      </c>
      <c r="P147" s="21">
        <v>1</v>
      </c>
      <c r="Q147" s="4">
        <v>4</v>
      </c>
      <c r="R147" s="4">
        <v>7</v>
      </c>
      <c r="S147" s="116">
        <f t="shared" si="105"/>
        <v>0.5714285714285714</v>
      </c>
      <c r="T147" s="21">
        <v>1</v>
      </c>
      <c r="U147" s="4">
        <v>34</v>
      </c>
      <c r="V147" s="4">
        <f t="shared" si="106"/>
        <v>6</v>
      </c>
      <c r="W147" s="117">
        <f t="shared" si="107"/>
        <v>5.666666666666667</v>
      </c>
      <c r="X147" s="21">
        <v>3</v>
      </c>
      <c r="Y147" s="4">
        <v>4693738.5999999996</v>
      </c>
      <c r="Z147" s="4">
        <v>4229825.42</v>
      </c>
      <c r="AA147" s="116">
        <f t="shared" si="108"/>
        <v>9.88366032995531E-2</v>
      </c>
      <c r="AB147" s="21">
        <v>3</v>
      </c>
      <c r="AC147" s="121">
        <f t="shared" si="109"/>
        <v>8</v>
      </c>
      <c r="AD147" s="4">
        <v>0</v>
      </c>
      <c r="AE147" s="4">
        <v>0</v>
      </c>
      <c r="AF147" s="116">
        <v>0</v>
      </c>
      <c r="AG147" s="21">
        <v>3</v>
      </c>
      <c r="AH147" s="4">
        <v>4229825.42</v>
      </c>
      <c r="AI147" s="4">
        <v>4229825.42</v>
      </c>
      <c r="AJ147" s="116">
        <f t="shared" si="110"/>
        <v>1</v>
      </c>
      <c r="AK147" s="21">
        <v>3</v>
      </c>
      <c r="AL147" s="71">
        <f t="shared" si="111"/>
        <v>6</v>
      </c>
      <c r="AM147" s="4">
        <v>0</v>
      </c>
      <c r="AN147" s="4">
        <v>244456.7</v>
      </c>
      <c r="AO147" s="23">
        <f t="shared" si="112"/>
        <v>0</v>
      </c>
      <c r="AP147" s="21">
        <v>0</v>
      </c>
      <c r="AQ147" s="4">
        <v>0</v>
      </c>
      <c r="AR147" s="4">
        <v>53313.469999999994</v>
      </c>
      <c r="AS147" s="23">
        <f t="shared" si="123"/>
        <v>0</v>
      </c>
      <c r="AT147" s="21">
        <v>0</v>
      </c>
      <c r="AU147" s="74">
        <f t="shared" si="113"/>
        <v>0</v>
      </c>
      <c r="AV147" s="4">
        <v>1701269.62</v>
      </c>
      <c r="AW147" s="4">
        <v>1848677.83</v>
      </c>
      <c r="AX147" s="23">
        <f t="shared" si="114"/>
        <v>0.92026289945825768</v>
      </c>
      <c r="AY147" s="21">
        <v>3</v>
      </c>
      <c r="AZ147" s="4">
        <f t="shared" si="115"/>
        <v>1701269.62</v>
      </c>
      <c r="BA147" s="4">
        <v>355483.76</v>
      </c>
      <c r="BB147" s="23">
        <f t="shared" si="116"/>
        <v>0.20895204135838269</v>
      </c>
      <c r="BC147" s="21">
        <v>0</v>
      </c>
      <c r="BD147" s="73">
        <f t="shared" si="117"/>
        <v>3</v>
      </c>
      <c r="BE147" s="4">
        <v>0</v>
      </c>
      <c r="BF147" s="21">
        <v>3</v>
      </c>
      <c r="BG147" s="71">
        <f t="shared" si="118"/>
        <v>3</v>
      </c>
      <c r="BH147" s="4">
        <v>7</v>
      </c>
      <c r="BI147" s="4">
        <v>7</v>
      </c>
      <c r="BJ147" s="23">
        <f t="shared" si="119"/>
        <v>1</v>
      </c>
      <c r="BK147" s="21">
        <v>3</v>
      </c>
      <c r="BL147" s="4">
        <v>0</v>
      </c>
      <c r="BM147" s="124">
        <v>0</v>
      </c>
      <c r="BN147" s="53">
        <v>0</v>
      </c>
      <c r="BO147" s="54">
        <v>0</v>
      </c>
      <c r="BP147" s="90">
        <f t="shared" si="120"/>
        <v>3</v>
      </c>
      <c r="BQ147" s="44">
        <f t="shared" si="121"/>
        <v>29</v>
      </c>
    </row>
    <row r="148" spans="1:69" ht="63.75" x14ac:dyDescent="0.2">
      <c r="A148" s="1">
        <v>145</v>
      </c>
      <c r="B148" s="2" t="s">
        <v>379</v>
      </c>
      <c r="C148" s="3" t="s">
        <v>380</v>
      </c>
      <c r="D148" s="4">
        <v>8485233.8100000005</v>
      </c>
      <c r="E148" s="4">
        <v>7031630.8200000003</v>
      </c>
      <c r="F148" s="118">
        <f t="shared" si="101"/>
        <v>0.82869028449317417</v>
      </c>
      <c r="G148" s="21">
        <v>2</v>
      </c>
      <c r="H148" s="4">
        <v>9934458.8100000005</v>
      </c>
      <c r="I148" s="4">
        <v>6536518.6799999997</v>
      </c>
      <c r="J148" s="114">
        <f t="shared" si="102"/>
        <v>0.65796424395261033</v>
      </c>
      <c r="K148" s="21">
        <v>1</v>
      </c>
      <c r="L148" s="121">
        <f t="shared" si="103"/>
        <v>3</v>
      </c>
      <c r="M148" s="4">
        <v>1</v>
      </c>
      <c r="N148" s="4">
        <v>32</v>
      </c>
      <c r="O148" s="116">
        <f t="shared" si="104"/>
        <v>3.125E-2</v>
      </c>
      <c r="P148" s="21">
        <v>3</v>
      </c>
      <c r="Q148" s="4">
        <v>3</v>
      </c>
      <c r="R148" s="4">
        <v>32</v>
      </c>
      <c r="S148" s="116">
        <f t="shared" si="105"/>
        <v>9.375E-2</v>
      </c>
      <c r="T148" s="21">
        <v>3</v>
      </c>
      <c r="U148" s="4">
        <v>123</v>
      </c>
      <c r="V148" s="4">
        <f t="shared" si="106"/>
        <v>31</v>
      </c>
      <c r="W148" s="117">
        <f t="shared" si="107"/>
        <v>3.967741935483871</v>
      </c>
      <c r="X148" s="21">
        <v>3</v>
      </c>
      <c r="Y148" s="4">
        <v>6874244.1399999997</v>
      </c>
      <c r="Z148" s="4">
        <v>4546765.8099999996</v>
      </c>
      <c r="AA148" s="116">
        <f t="shared" si="108"/>
        <v>0.33857952708674094</v>
      </c>
      <c r="AB148" s="21">
        <v>0</v>
      </c>
      <c r="AC148" s="115">
        <f t="shared" si="109"/>
        <v>9</v>
      </c>
      <c r="AD148" s="4">
        <v>2</v>
      </c>
      <c r="AE148" s="4">
        <v>0</v>
      </c>
      <c r="AF148" s="116">
        <f t="shared" ref="AF148:AF153" si="124">AE148/AD148</f>
        <v>0</v>
      </c>
      <c r="AG148" s="21">
        <v>3</v>
      </c>
      <c r="AH148" s="4">
        <v>4343960.1900000004</v>
      </c>
      <c r="AI148" s="4">
        <v>4546765.8100000005</v>
      </c>
      <c r="AJ148" s="116">
        <f t="shared" si="110"/>
        <v>0.95539563098808467</v>
      </c>
      <c r="AK148" s="21">
        <v>3</v>
      </c>
      <c r="AL148" s="71">
        <f t="shared" si="111"/>
        <v>6</v>
      </c>
      <c r="AM148" s="4">
        <v>0</v>
      </c>
      <c r="AN148" s="4">
        <v>128467</v>
      </c>
      <c r="AO148" s="23">
        <f t="shared" si="112"/>
        <v>0</v>
      </c>
      <c r="AP148" s="21">
        <v>0</v>
      </c>
      <c r="AQ148" s="4">
        <v>0</v>
      </c>
      <c r="AR148" s="4">
        <v>295246.36</v>
      </c>
      <c r="AS148" s="23">
        <f t="shared" si="123"/>
        <v>0</v>
      </c>
      <c r="AT148" s="21">
        <v>0</v>
      </c>
      <c r="AU148" s="74">
        <f t="shared" si="113"/>
        <v>0</v>
      </c>
      <c r="AV148" s="4">
        <v>1276625.82</v>
      </c>
      <c r="AW148" s="4">
        <v>2000000</v>
      </c>
      <c r="AX148" s="23">
        <f t="shared" si="114"/>
        <v>0.63831291000000001</v>
      </c>
      <c r="AY148" s="21">
        <v>2</v>
      </c>
      <c r="AZ148" s="4">
        <f t="shared" si="115"/>
        <v>1276625.82</v>
      </c>
      <c r="BA148" s="4">
        <v>560897.12</v>
      </c>
      <c r="BB148" s="23">
        <f t="shared" si="116"/>
        <v>0.43935905980657664</v>
      </c>
      <c r="BC148" s="21">
        <v>1</v>
      </c>
      <c r="BD148" s="73">
        <f t="shared" si="117"/>
        <v>3</v>
      </c>
      <c r="BE148" s="4">
        <v>0</v>
      </c>
      <c r="BF148" s="21">
        <v>3</v>
      </c>
      <c r="BG148" s="71">
        <f t="shared" si="118"/>
        <v>3</v>
      </c>
      <c r="BH148" s="4">
        <v>32</v>
      </c>
      <c r="BI148" s="4">
        <v>32</v>
      </c>
      <c r="BJ148" s="23">
        <f t="shared" si="119"/>
        <v>1</v>
      </c>
      <c r="BK148" s="21">
        <v>3</v>
      </c>
      <c r="BL148" s="4">
        <v>12</v>
      </c>
      <c r="BM148" s="124">
        <v>15</v>
      </c>
      <c r="BN148" s="53">
        <f>BL148/BM148</f>
        <v>0.8</v>
      </c>
      <c r="BO148" s="54">
        <v>2</v>
      </c>
      <c r="BP148" s="85">
        <f t="shared" si="120"/>
        <v>5</v>
      </c>
      <c r="BQ148" s="44">
        <f t="shared" si="121"/>
        <v>29</v>
      </c>
    </row>
    <row r="149" spans="1:69" ht="63.75" x14ac:dyDescent="0.2">
      <c r="A149" s="1">
        <v>146</v>
      </c>
      <c r="B149" s="2" t="s">
        <v>387</v>
      </c>
      <c r="C149" s="3" t="s">
        <v>388</v>
      </c>
      <c r="D149" s="4">
        <v>29290194.23</v>
      </c>
      <c r="E149" s="4">
        <v>29170086.289999999</v>
      </c>
      <c r="F149" s="118">
        <f t="shared" si="101"/>
        <v>0.9958993805552514</v>
      </c>
      <c r="G149" s="21">
        <v>3</v>
      </c>
      <c r="H149" s="4">
        <v>52460536.219999999</v>
      </c>
      <c r="I149" s="4">
        <v>50348723.380000003</v>
      </c>
      <c r="J149" s="114">
        <f t="shared" si="102"/>
        <v>0.95974473400073845</v>
      </c>
      <c r="K149" s="21">
        <v>3</v>
      </c>
      <c r="L149" s="120">
        <f t="shared" si="103"/>
        <v>6</v>
      </c>
      <c r="M149" s="4">
        <v>38</v>
      </c>
      <c r="N149" s="4">
        <v>279</v>
      </c>
      <c r="O149" s="116">
        <f t="shared" si="104"/>
        <v>0.13620071684587814</v>
      </c>
      <c r="P149" s="21">
        <v>1</v>
      </c>
      <c r="Q149" s="4">
        <v>91</v>
      </c>
      <c r="R149" s="4">
        <v>279</v>
      </c>
      <c r="S149" s="116">
        <f t="shared" si="105"/>
        <v>0.32616487455197135</v>
      </c>
      <c r="T149" s="21">
        <v>2</v>
      </c>
      <c r="U149" s="4">
        <v>696</v>
      </c>
      <c r="V149" s="4">
        <f t="shared" si="106"/>
        <v>241</v>
      </c>
      <c r="W149" s="117">
        <f t="shared" si="107"/>
        <v>2.8879668049792531</v>
      </c>
      <c r="X149" s="21">
        <v>2</v>
      </c>
      <c r="Y149" s="4">
        <v>57649136.979999997</v>
      </c>
      <c r="Z149" s="4">
        <v>49400907.18</v>
      </c>
      <c r="AA149" s="116">
        <f t="shared" si="108"/>
        <v>0.14307637949309676</v>
      </c>
      <c r="AB149" s="21">
        <v>3</v>
      </c>
      <c r="AC149" s="121">
        <f t="shared" si="109"/>
        <v>8</v>
      </c>
      <c r="AD149" s="4">
        <v>51</v>
      </c>
      <c r="AE149" s="4">
        <v>6</v>
      </c>
      <c r="AF149" s="116">
        <f t="shared" si="124"/>
        <v>0.11764705882352941</v>
      </c>
      <c r="AG149" s="21">
        <v>2</v>
      </c>
      <c r="AH149" s="4">
        <v>45112027.900000006</v>
      </c>
      <c r="AI149" s="4">
        <v>49400907.180000007</v>
      </c>
      <c r="AJ149" s="116">
        <f t="shared" si="110"/>
        <v>0.91318217569623183</v>
      </c>
      <c r="AK149" s="21">
        <v>3</v>
      </c>
      <c r="AL149" s="72">
        <f t="shared" si="111"/>
        <v>5</v>
      </c>
      <c r="AM149" s="4">
        <v>0</v>
      </c>
      <c r="AN149" s="4">
        <v>170395</v>
      </c>
      <c r="AO149" s="23">
        <f t="shared" si="112"/>
        <v>0</v>
      </c>
      <c r="AP149" s="21">
        <v>0</v>
      </c>
      <c r="AQ149" s="4">
        <v>0</v>
      </c>
      <c r="AR149" s="4">
        <v>2583242.54</v>
      </c>
      <c r="AS149" s="23">
        <f t="shared" si="123"/>
        <v>0</v>
      </c>
      <c r="AT149" s="21">
        <v>0</v>
      </c>
      <c r="AU149" s="74">
        <f t="shared" si="113"/>
        <v>0</v>
      </c>
      <c r="AV149" s="4">
        <v>2366146.0099999998</v>
      </c>
      <c r="AW149" s="4">
        <v>2620000</v>
      </c>
      <c r="AX149" s="23">
        <f t="shared" si="114"/>
        <v>0.90310916412213726</v>
      </c>
      <c r="AY149" s="21">
        <v>3</v>
      </c>
      <c r="AZ149" s="4">
        <f t="shared" si="115"/>
        <v>2366146.0099999998</v>
      </c>
      <c r="BA149" s="4">
        <v>1149454.51</v>
      </c>
      <c r="BB149" s="23">
        <f t="shared" si="116"/>
        <v>0.48579187638551524</v>
      </c>
      <c r="BC149" s="21">
        <v>1</v>
      </c>
      <c r="BD149" s="73">
        <f t="shared" si="117"/>
        <v>4</v>
      </c>
      <c r="BE149" s="4">
        <v>0</v>
      </c>
      <c r="BF149" s="21">
        <v>3</v>
      </c>
      <c r="BG149" s="71">
        <f t="shared" si="118"/>
        <v>3</v>
      </c>
      <c r="BH149" s="4">
        <v>253</v>
      </c>
      <c r="BI149" s="4">
        <v>268</v>
      </c>
      <c r="BJ149" s="23">
        <f t="shared" si="119"/>
        <v>0.94402985074626866</v>
      </c>
      <c r="BK149" s="21">
        <v>3</v>
      </c>
      <c r="BL149" s="4">
        <v>7</v>
      </c>
      <c r="BM149" s="124">
        <v>15</v>
      </c>
      <c r="BN149" s="53">
        <f>BL149/BM149</f>
        <v>0.46666666666666667</v>
      </c>
      <c r="BO149" s="54">
        <v>0</v>
      </c>
      <c r="BP149" s="90">
        <f t="shared" si="120"/>
        <v>3</v>
      </c>
      <c r="BQ149" s="44">
        <f t="shared" si="121"/>
        <v>29</v>
      </c>
    </row>
    <row r="150" spans="1:69" ht="76.5" x14ac:dyDescent="0.2">
      <c r="A150" s="1">
        <v>147</v>
      </c>
      <c r="B150" s="2" t="s">
        <v>421</v>
      </c>
      <c r="C150" s="3" t="s">
        <v>422</v>
      </c>
      <c r="D150" s="4">
        <v>223678827.68000001</v>
      </c>
      <c r="E150" s="4">
        <v>223678827.68000001</v>
      </c>
      <c r="F150" s="118">
        <f t="shared" si="101"/>
        <v>1</v>
      </c>
      <c r="G150" s="21">
        <v>3</v>
      </c>
      <c r="H150" s="4">
        <v>485240201.18000001</v>
      </c>
      <c r="I150" s="4">
        <v>439925003.56999999</v>
      </c>
      <c r="J150" s="114">
        <f t="shared" si="102"/>
        <v>0.9066128537994107</v>
      </c>
      <c r="K150" s="21">
        <v>3</v>
      </c>
      <c r="L150" s="120">
        <f t="shared" si="103"/>
        <v>6</v>
      </c>
      <c r="M150" s="4">
        <v>46</v>
      </c>
      <c r="N150" s="4">
        <v>457</v>
      </c>
      <c r="O150" s="116">
        <f t="shared" si="104"/>
        <v>0.10065645514223195</v>
      </c>
      <c r="P150" s="21">
        <v>1</v>
      </c>
      <c r="Q150" s="4">
        <v>166</v>
      </c>
      <c r="R150" s="4">
        <v>457</v>
      </c>
      <c r="S150" s="116">
        <f t="shared" si="105"/>
        <v>0.36323851203501095</v>
      </c>
      <c r="T150" s="21">
        <v>2</v>
      </c>
      <c r="U150" s="4">
        <v>1070</v>
      </c>
      <c r="V150" s="4">
        <f t="shared" si="106"/>
        <v>411</v>
      </c>
      <c r="W150" s="117">
        <f t="shared" si="107"/>
        <v>2.6034063260340634</v>
      </c>
      <c r="X150" s="21">
        <v>2</v>
      </c>
      <c r="Y150" s="4">
        <v>513660368.74000001</v>
      </c>
      <c r="Z150" s="4">
        <v>468909947.62</v>
      </c>
      <c r="AA150" s="116">
        <f t="shared" si="108"/>
        <v>8.7120642049477198E-2</v>
      </c>
      <c r="AB150" s="21">
        <v>3</v>
      </c>
      <c r="AC150" s="121">
        <f t="shared" si="109"/>
        <v>8</v>
      </c>
      <c r="AD150" s="4">
        <v>64</v>
      </c>
      <c r="AE150" s="4">
        <v>21</v>
      </c>
      <c r="AF150" s="116">
        <f t="shared" si="124"/>
        <v>0.328125</v>
      </c>
      <c r="AG150" s="21">
        <v>0</v>
      </c>
      <c r="AH150" s="4">
        <v>404021963.04000008</v>
      </c>
      <c r="AI150" s="4">
        <v>468909947.62000006</v>
      </c>
      <c r="AJ150" s="116">
        <f t="shared" si="110"/>
        <v>0.86161951797067748</v>
      </c>
      <c r="AK150" s="21">
        <v>3</v>
      </c>
      <c r="AL150" s="73">
        <f t="shared" si="111"/>
        <v>3</v>
      </c>
      <c r="AM150" s="4">
        <v>0</v>
      </c>
      <c r="AN150" s="4">
        <v>4411605.4000000004</v>
      </c>
      <c r="AO150" s="23">
        <f t="shared" si="112"/>
        <v>0</v>
      </c>
      <c r="AP150" s="21">
        <v>0</v>
      </c>
      <c r="AQ150" s="4">
        <v>0</v>
      </c>
      <c r="AR150" s="4">
        <v>17260601.990000002</v>
      </c>
      <c r="AS150" s="23">
        <f t="shared" si="123"/>
        <v>0</v>
      </c>
      <c r="AT150" s="21">
        <v>0</v>
      </c>
      <c r="AU150" s="74">
        <f t="shared" si="113"/>
        <v>0</v>
      </c>
      <c r="AV150" s="4">
        <v>27150924.48</v>
      </c>
      <c r="AW150" s="4">
        <v>32358057.210000001</v>
      </c>
      <c r="AX150" s="23">
        <f t="shared" si="114"/>
        <v>0.83907770802782378</v>
      </c>
      <c r="AY150" s="21">
        <v>2</v>
      </c>
      <c r="AZ150" s="4">
        <f t="shared" si="115"/>
        <v>27150924.48</v>
      </c>
      <c r="BA150" s="4">
        <v>14843213.950000001</v>
      </c>
      <c r="BB150" s="23">
        <f t="shared" si="116"/>
        <v>0.54669276403217337</v>
      </c>
      <c r="BC150" s="21">
        <v>2</v>
      </c>
      <c r="BD150" s="73">
        <f t="shared" si="117"/>
        <v>4</v>
      </c>
      <c r="BE150" s="4">
        <v>0</v>
      </c>
      <c r="BF150" s="21">
        <v>3</v>
      </c>
      <c r="BG150" s="71">
        <f t="shared" si="118"/>
        <v>3</v>
      </c>
      <c r="BH150" s="4">
        <v>340</v>
      </c>
      <c r="BI150" s="4">
        <v>361</v>
      </c>
      <c r="BJ150" s="23">
        <f t="shared" si="119"/>
        <v>0.94182825484764543</v>
      </c>
      <c r="BK150" s="21">
        <v>3</v>
      </c>
      <c r="BL150" s="4">
        <v>87</v>
      </c>
      <c r="BM150" s="124">
        <v>105</v>
      </c>
      <c r="BN150" s="53">
        <f>BL150/BM150</f>
        <v>0.82857142857142863</v>
      </c>
      <c r="BO150" s="54">
        <v>2</v>
      </c>
      <c r="BP150" s="85">
        <f t="shared" si="120"/>
        <v>5</v>
      </c>
      <c r="BQ150" s="44">
        <f t="shared" si="121"/>
        <v>29</v>
      </c>
    </row>
    <row r="151" spans="1:69" ht="63.75" x14ac:dyDescent="0.2">
      <c r="A151" s="1">
        <v>148</v>
      </c>
      <c r="B151" s="2" t="s">
        <v>439</v>
      </c>
      <c r="C151" s="3" t="s">
        <v>440</v>
      </c>
      <c r="D151" s="4">
        <v>139076198.59999999</v>
      </c>
      <c r="E151" s="4">
        <v>119900360.27</v>
      </c>
      <c r="F151" s="118">
        <f t="shared" si="101"/>
        <v>0.86211991323438431</v>
      </c>
      <c r="G151" s="21">
        <v>2</v>
      </c>
      <c r="H151" s="4">
        <v>160248099.5</v>
      </c>
      <c r="I151" s="4">
        <v>115296777.52</v>
      </c>
      <c r="J151" s="114">
        <f t="shared" si="102"/>
        <v>0.71948920380175863</v>
      </c>
      <c r="K151" s="21">
        <v>2</v>
      </c>
      <c r="L151" s="121">
        <f t="shared" si="103"/>
        <v>4</v>
      </c>
      <c r="M151" s="4">
        <v>88</v>
      </c>
      <c r="N151" s="4">
        <v>494</v>
      </c>
      <c r="O151" s="116">
        <f t="shared" si="104"/>
        <v>0.17813765182186234</v>
      </c>
      <c r="P151" s="21">
        <v>0</v>
      </c>
      <c r="Q151" s="4">
        <v>177</v>
      </c>
      <c r="R151" s="4">
        <v>494</v>
      </c>
      <c r="S151" s="116">
        <f t="shared" si="105"/>
        <v>0.3582995951417004</v>
      </c>
      <c r="T151" s="21">
        <v>2</v>
      </c>
      <c r="U151" s="4">
        <v>958</v>
      </c>
      <c r="V151" s="4">
        <f t="shared" si="106"/>
        <v>406</v>
      </c>
      <c r="W151" s="117">
        <f t="shared" si="107"/>
        <v>2.3596059113300494</v>
      </c>
      <c r="X151" s="21">
        <v>2</v>
      </c>
      <c r="Y151" s="4">
        <v>107909510.38</v>
      </c>
      <c r="Z151" s="4">
        <v>99899675.189999998</v>
      </c>
      <c r="AA151" s="116">
        <f t="shared" si="108"/>
        <v>7.4227333270196594E-2</v>
      </c>
      <c r="AB151" s="21">
        <v>3</v>
      </c>
      <c r="AC151" s="121">
        <f t="shared" si="109"/>
        <v>7</v>
      </c>
      <c r="AD151" s="4">
        <v>20</v>
      </c>
      <c r="AE151" s="4">
        <v>1</v>
      </c>
      <c r="AF151" s="116">
        <f t="shared" si="124"/>
        <v>0.05</v>
      </c>
      <c r="AG151" s="21">
        <v>3</v>
      </c>
      <c r="AH151" s="4">
        <v>89930900.519999996</v>
      </c>
      <c r="AI151" s="4">
        <v>99899675.189999998</v>
      </c>
      <c r="AJ151" s="116">
        <f t="shared" si="110"/>
        <v>0.90021214132037652</v>
      </c>
      <c r="AK151" s="21">
        <v>3</v>
      </c>
      <c r="AL151" s="71">
        <f t="shared" si="111"/>
        <v>6</v>
      </c>
      <c r="AM151" s="4">
        <v>0</v>
      </c>
      <c r="AN151" s="4">
        <v>307141.95</v>
      </c>
      <c r="AO151" s="23">
        <f t="shared" si="112"/>
        <v>0</v>
      </c>
      <c r="AP151" s="21">
        <v>0</v>
      </c>
      <c r="AQ151" s="4">
        <v>0</v>
      </c>
      <c r="AR151" s="4">
        <v>2035275.24</v>
      </c>
      <c r="AS151" s="23">
        <f t="shared" si="123"/>
        <v>0</v>
      </c>
      <c r="AT151" s="21">
        <v>0</v>
      </c>
      <c r="AU151" s="74">
        <f t="shared" si="113"/>
        <v>0</v>
      </c>
      <c r="AV151" s="4">
        <v>4980789.18</v>
      </c>
      <c r="AW151" s="4">
        <v>5096000</v>
      </c>
      <c r="AX151" s="23">
        <f t="shared" si="114"/>
        <v>0.97739191130298264</v>
      </c>
      <c r="AY151" s="21">
        <v>3</v>
      </c>
      <c r="AZ151" s="4">
        <f t="shared" si="115"/>
        <v>4980789.18</v>
      </c>
      <c r="BA151" s="4">
        <v>2348488.89</v>
      </c>
      <c r="BB151" s="23">
        <f t="shared" si="116"/>
        <v>0.47150939442090584</v>
      </c>
      <c r="BC151" s="21">
        <v>1</v>
      </c>
      <c r="BD151" s="73">
        <f t="shared" si="117"/>
        <v>4</v>
      </c>
      <c r="BE151" s="4">
        <v>0</v>
      </c>
      <c r="BF151" s="21">
        <v>3</v>
      </c>
      <c r="BG151" s="71">
        <f t="shared" si="118"/>
        <v>3</v>
      </c>
      <c r="BH151" s="4">
        <v>483</v>
      </c>
      <c r="BI151" s="4">
        <v>501</v>
      </c>
      <c r="BJ151" s="23">
        <f t="shared" si="119"/>
        <v>0.9640718562874252</v>
      </c>
      <c r="BK151" s="21">
        <v>3</v>
      </c>
      <c r="BL151" s="4">
        <v>24</v>
      </c>
      <c r="BM151" s="124">
        <v>30</v>
      </c>
      <c r="BN151" s="53">
        <f>BL151/BM151</f>
        <v>0.8</v>
      </c>
      <c r="BO151" s="54">
        <v>2</v>
      </c>
      <c r="BP151" s="85">
        <f t="shared" si="120"/>
        <v>5</v>
      </c>
      <c r="BQ151" s="44">
        <f t="shared" si="121"/>
        <v>29</v>
      </c>
    </row>
    <row r="152" spans="1:69" ht="63.75" x14ac:dyDescent="0.2">
      <c r="A152" s="1">
        <v>149</v>
      </c>
      <c r="B152" s="2" t="s">
        <v>451</v>
      </c>
      <c r="C152" s="3" t="s">
        <v>452</v>
      </c>
      <c r="D152" s="4">
        <v>43327782.950000003</v>
      </c>
      <c r="E152" s="4">
        <v>43327782.950000003</v>
      </c>
      <c r="F152" s="118">
        <f t="shared" si="101"/>
        <v>1</v>
      </c>
      <c r="G152" s="21">
        <v>3</v>
      </c>
      <c r="H152" s="4">
        <v>81933692.25</v>
      </c>
      <c r="I152" s="4">
        <v>63072663.649999999</v>
      </c>
      <c r="J152" s="114">
        <f t="shared" si="102"/>
        <v>0.76980131027843435</v>
      </c>
      <c r="K152" s="21">
        <v>2</v>
      </c>
      <c r="L152" s="115">
        <f t="shared" si="103"/>
        <v>5</v>
      </c>
      <c r="M152" s="4">
        <v>6</v>
      </c>
      <c r="N152" s="4">
        <v>132</v>
      </c>
      <c r="O152" s="116">
        <f t="shared" si="104"/>
        <v>4.5454545454545456E-2</v>
      </c>
      <c r="P152" s="21">
        <v>3</v>
      </c>
      <c r="Q152" s="4">
        <v>37</v>
      </c>
      <c r="R152" s="4">
        <v>132</v>
      </c>
      <c r="S152" s="116">
        <f t="shared" si="105"/>
        <v>0.28030303030303028</v>
      </c>
      <c r="T152" s="21">
        <v>2</v>
      </c>
      <c r="U152" s="4">
        <v>416</v>
      </c>
      <c r="V152" s="4">
        <f t="shared" si="106"/>
        <v>126</v>
      </c>
      <c r="W152" s="117">
        <f t="shared" si="107"/>
        <v>3.3015873015873014</v>
      </c>
      <c r="X152" s="21">
        <v>3</v>
      </c>
      <c r="Y152" s="4">
        <v>38567878.189999998</v>
      </c>
      <c r="Z152" s="4">
        <v>31516257.870000001</v>
      </c>
      <c r="AA152" s="116">
        <f t="shared" si="108"/>
        <v>0.18283661562248874</v>
      </c>
      <c r="AB152" s="21">
        <v>3</v>
      </c>
      <c r="AC152" s="115">
        <f t="shared" si="109"/>
        <v>11</v>
      </c>
      <c r="AD152" s="4">
        <v>22</v>
      </c>
      <c r="AE152" s="4">
        <v>6</v>
      </c>
      <c r="AF152" s="116">
        <f t="shared" si="124"/>
        <v>0.27272727272727271</v>
      </c>
      <c r="AG152" s="21">
        <v>0</v>
      </c>
      <c r="AH152" s="4">
        <v>29120857.710000001</v>
      </c>
      <c r="AI152" s="4">
        <v>31516257.870000001</v>
      </c>
      <c r="AJ152" s="116">
        <f t="shared" si="110"/>
        <v>0.92399477850826461</v>
      </c>
      <c r="AK152" s="21">
        <v>3</v>
      </c>
      <c r="AL152" s="73">
        <f t="shared" si="111"/>
        <v>3</v>
      </c>
      <c r="AM152" s="4">
        <v>0</v>
      </c>
      <c r="AN152" s="4">
        <v>1042277.89</v>
      </c>
      <c r="AO152" s="23">
        <f t="shared" si="112"/>
        <v>0</v>
      </c>
      <c r="AP152" s="21">
        <v>0</v>
      </c>
      <c r="AQ152" s="4">
        <v>0</v>
      </c>
      <c r="AR152" s="4">
        <v>2129112.29</v>
      </c>
      <c r="AS152" s="23">
        <f t="shared" si="123"/>
        <v>0</v>
      </c>
      <c r="AT152" s="21">
        <v>0</v>
      </c>
      <c r="AU152" s="74">
        <f t="shared" si="113"/>
        <v>0</v>
      </c>
      <c r="AV152" s="4">
        <v>7157402.0099999998</v>
      </c>
      <c r="AW152" s="4">
        <v>7441026.5599999996</v>
      </c>
      <c r="AX152" s="23">
        <f t="shared" si="114"/>
        <v>0.96188367993138846</v>
      </c>
      <c r="AY152" s="21">
        <v>3</v>
      </c>
      <c r="AZ152" s="4">
        <f t="shared" si="115"/>
        <v>7157402.0099999998</v>
      </c>
      <c r="BA152" s="4">
        <v>3647971.8900000006</v>
      </c>
      <c r="BB152" s="23">
        <f t="shared" si="116"/>
        <v>0.50967821632810595</v>
      </c>
      <c r="BC152" s="21">
        <v>2</v>
      </c>
      <c r="BD152" s="72">
        <f t="shared" si="117"/>
        <v>5</v>
      </c>
      <c r="BE152" s="4">
        <v>0</v>
      </c>
      <c r="BF152" s="21">
        <v>3</v>
      </c>
      <c r="BG152" s="71">
        <f t="shared" si="118"/>
        <v>3</v>
      </c>
      <c r="BH152" s="4">
        <v>100</v>
      </c>
      <c r="BI152" s="4">
        <v>132</v>
      </c>
      <c r="BJ152" s="23">
        <f t="shared" si="119"/>
        <v>0.75757575757575757</v>
      </c>
      <c r="BK152" s="21">
        <v>2</v>
      </c>
      <c r="BL152" s="4">
        <v>0</v>
      </c>
      <c r="BM152" s="124">
        <v>0</v>
      </c>
      <c r="BN152" s="53">
        <v>0</v>
      </c>
      <c r="BO152" s="54">
        <v>0</v>
      </c>
      <c r="BP152" s="88">
        <f t="shared" si="120"/>
        <v>2</v>
      </c>
      <c r="BQ152" s="44">
        <f t="shared" si="121"/>
        <v>29</v>
      </c>
    </row>
    <row r="153" spans="1:69" ht="63.75" x14ac:dyDescent="0.2">
      <c r="A153" s="1">
        <v>150</v>
      </c>
      <c r="B153" s="2" t="s">
        <v>461</v>
      </c>
      <c r="C153" s="3" t="s">
        <v>462</v>
      </c>
      <c r="D153" s="4">
        <v>123498486.70999999</v>
      </c>
      <c r="E153" s="4">
        <v>123498486.70999999</v>
      </c>
      <c r="F153" s="118">
        <f t="shared" si="101"/>
        <v>1</v>
      </c>
      <c r="G153" s="21">
        <v>3</v>
      </c>
      <c r="H153" s="4">
        <v>209373014.44999999</v>
      </c>
      <c r="I153" s="4">
        <v>160522586.90000001</v>
      </c>
      <c r="J153" s="114">
        <f t="shared" si="102"/>
        <v>0.76668231253046282</v>
      </c>
      <c r="K153" s="21">
        <v>2</v>
      </c>
      <c r="L153" s="115">
        <f t="shared" si="103"/>
        <v>5</v>
      </c>
      <c r="M153" s="4">
        <v>82</v>
      </c>
      <c r="N153" s="4">
        <v>450</v>
      </c>
      <c r="O153" s="116">
        <f t="shared" si="104"/>
        <v>0.18222222222222223</v>
      </c>
      <c r="P153" s="21">
        <v>0</v>
      </c>
      <c r="Q153" s="4">
        <v>163</v>
      </c>
      <c r="R153" s="4">
        <v>450</v>
      </c>
      <c r="S153" s="116">
        <f t="shared" si="105"/>
        <v>0.36222222222222222</v>
      </c>
      <c r="T153" s="21">
        <v>2</v>
      </c>
      <c r="U153" s="4">
        <v>921</v>
      </c>
      <c r="V153" s="4">
        <f t="shared" si="106"/>
        <v>368</v>
      </c>
      <c r="W153" s="117">
        <f t="shared" si="107"/>
        <v>2.5027173913043477</v>
      </c>
      <c r="X153" s="21">
        <v>2</v>
      </c>
      <c r="Y153" s="4">
        <v>125462417.37</v>
      </c>
      <c r="Z153" s="4">
        <v>115615298</v>
      </c>
      <c r="AA153" s="116">
        <f t="shared" si="108"/>
        <v>7.8486606399109621E-2</v>
      </c>
      <c r="AB153" s="21">
        <v>3</v>
      </c>
      <c r="AC153" s="121">
        <f t="shared" si="109"/>
        <v>7</v>
      </c>
      <c r="AD153" s="4">
        <v>9</v>
      </c>
      <c r="AE153" s="4">
        <v>1</v>
      </c>
      <c r="AF153" s="116">
        <f t="shared" si="124"/>
        <v>0.1111111111111111</v>
      </c>
      <c r="AG153" s="21">
        <v>2</v>
      </c>
      <c r="AH153" s="4">
        <v>110144714.41</v>
      </c>
      <c r="AI153" s="4">
        <v>115615298</v>
      </c>
      <c r="AJ153" s="116">
        <f t="shared" si="110"/>
        <v>0.95268287428537357</v>
      </c>
      <c r="AK153" s="21">
        <v>3</v>
      </c>
      <c r="AL153" s="72">
        <f t="shared" si="111"/>
        <v>5</v>
      </c>
      <c r="AM153" s="4">
        <v>0</v>
      </c>
      <c r="AN153" s="4">
        <v>5630755.8300000001</v>
      </c>
      <c r="AO153" s="23">
        <f t="shared" si="112"/>
        <v>0</v>
      </c>
      <c r="AP153" s="21">
        <v>0</v>
      </c>
      <c r="AQ153" s="4">
        <v>0</v>
      </c>
      <c r="AR153" s="4">
        <v>4192955.3</v>
      </c>
      <c r="AS153" s="23">
        <f t="shared" si="123"/>
        <v>0</v>
      </c>
      <c r="AT153" s="21">
        <v>0</v>
      </c>
      <c r="AU153" s="74">
        <f t="shared" si="113"/>
        <v>0</v>
      </c>
      <c r="AV153" s="4">
        <v>16379699.289999999</v>
      </c>
      <c r="AW153" s="4">
        <v>17665242.280000001</v>
      </c>
      <c r="AX153" s="23">
        <f t="shared" si="114"/>
        <v>0.92722754833340437</v>
      </c>
      <c r="AY153" s="21">
        <v>3</v>
      </c>
      <c r="AZ153" s="4">
        <f t="shared" si="115"/>
        <v>16379699.289999999</v>
      </c>
      <c r="BA153" s="4">
        <v>1449176.04</v>
      </c>
      <c r="BB153" s="23">
        <f t="shared" si="116"/>
        <v>8.8473909950516572E-2</v>
      </c>
      <c r="BC153" s="21">
        <v>0</v>
      </c>
      <c r="BD153" s="73">
        <f t="shared" si="117"/>
        <v>3</v>
      </c>
      <c r="BE153" s="4">
        <v>0</v>
      </c>
      <c r="BF153" s="21">
        <v>3</v>
      </c>
      <c r="BG153" s="71">
        <f t="shared" si="118"/>
        <v>3</v>
      </c>
      <c r="BH153" s="4">
        <v>435</v>
      </c>
      <c r="BI153" s="4">
        <v>476</v>
      </c>
      <c r="BJ153" s="23">
        <f t="shared" si="119"/>
        <v>0.91386554621848737</v>
      </c>
      <c r="BK153" s="21">
        <v>3</v>
      </c>
      <c r="BL153" s="4">
        <v>116</v>
      </c>
      <c r="BM153" s="124">
        <v>120</v>
      </c>
      <c r="BN153" s="53">
        <f>BL153/BM153</f>
        <v>0.96666666666666667</v>
      </c>
      <c r="BO153" s="54">
        <v>3</v>
      </c>
      <c r="BP153" s="89">
        <f t="shared" si="120"/>
        <v>6</v>
      </c>
      <c r="BQ153" s="44">
        <f t="shared" si="121"/>
        <v>29</v>
      </c>
    </row>
    <row r="154" spans="1:69" ht="89.25" x14ac:dyDescent="0.2">
      <c r="A154" s="1">
        <v>151</v>
      </c>
      <c r="B154" s="2" t="s">
        <v>479</v>
      </c>
      <c r="C154" s="3" t="s">
        <v>480</v>
      </c>
      <c r="D154" s="4">
        <v>27327920.940000001</v>
      </c>
      <c r="E154" s="4">
        <v>27327920.940000001</v>
      </c>
      <c r="F154" s="118">
        <f t="shared" ref="F154:F185" si="125">E154/D154</f>
        <v>1</v>
      </c>
      <c r="G154" s="21">
        <v>3</v>
      </c>
      <c r="H154" s="4">
        <v>33051637.129999999</v>
      </c>
      <c r="I154" s="4">
        <v>32126411.52</v>
      </c>
      <c r="J154" s="114">
        <f t="shared" ref="J154:J185" si="126">I154/H154</f>
        <v>0.97200666319913698</v>
      </c>
      <c r="K154" s="21">
        <v>3</v>
      </c>
      <c r="L154" s="120">
        <f t="shared" ref="L154:L185" si="127">G154+K154</f>
        <v>6</v>
      </c>
      <c r="M154" s="4">
        <v>1</v>
      </c>
      <c r="N154" s="4">
        <v>25</v>
      </c>
      <c r="O154" s="116">
        <f t="shared" ref="O154:O185" si="128">M154/N154</f>
        <v>0.04</v>
      </c>
      <c r="P154" s="21">
        <v>3</v>
      </c>
      <c r="Q154" s="4">
        <v>5</v>
      </c>
      <c r="R154" s="4">
        <v>25</v>
      </c>
      <c r="S154" s="116">
        <f t="shared" ref="S154:S185" si="129">Q154/R154</f>
        <v>0.2</v>
      </c>
      <c r="T154" s="21">
        <v>2</v>
      </c>
      <c r="U154" s="4">
        <v>73</v>
      </c>
      <c r="V154" s="4">
        <f t="shared" ref="V154:V185" si="130">N154-M154</f>
        <v>24</v>
      </c>
      <c r="W154" s="117">
        <f t="shared" ref="W154:W185" si="131">U154/V154</f>
        <v>3.0416666666666665</v>
      </c>
      <c r="X154" s="21">
        <v>2</v>
      </c>
      <c r="Y154" s="4">
        <v>14382811.060000001</v>
      </c>
      <c r="Z154" s="4">
        <v>12728494.560000001</v>
      </c>
      <c r="AA154" s="116">
        <f t="shared" ref="AA154:AA185" si="132">(Y154-Z154)/Y154</f>
        <v>0.11502038739845616</v>
      </c>
      <c r="AB154" s="21">
        <v>3</v>
      </c>
      <c r="AC154" s="115">
        <f t="shared" ref="AC154:AC185" si="133">P154+T154+X154+AB154</f>
        <v>10</v>
      </c>
      <c r="AD154" s="4">
        <v>0</v>
      </c>
      <c r="AE154" s="4">
        <v>0</v>
      </c>
      <c r="AF154" s="116">
        <v>0</v>
      </c>
      <c r="AG154" s="21">
        <v>3</v>
      </c>
      <c r="AH154" s="4">
        <v>12728494.560000001</v>
      </c>
      <c r="AI154" s="4">
        <v>12728494.560000001</v>
      </c>
      <c r="AJ154" s="116">
        <f t="shared" ref="AJ154:AJ185" si="134">AH154/AI154</f>
        <v>1</v>
      </c>
      <c r="AK154" s="21">
        <v>3</v>
      </c>
      <c r="AL154" s="71">
        <f t="shared" ref="AL154:AL185" si="135">AG154+AK154</f>
        <v>6</v>
      </c>
      <c r="AM154" s="4">
        <v>0</v>
      </c>
      <c r="AN154" s="4">
        <v>13829651.920000002</v>
      </c>
      <c r="AO154" s="23">
        <f t="shared" ref="AO154:AO185" si="136">AM154/AN154</f>
        <v>0</v>
      </c>
      <c r="AP154" s="21">
        <v>0</v>
      </c>
      <c r="AQ154" s="4">
        <v>0</v>
      </c>
      <c r="AR154" s="4">
        <v>4697254.6899999995</v>
      </c>
      <c r="AS154" s="23">
        <f t="shared" si="123"/>
        <v>0</v>
      </c>
      <c r="AT154" s="21">
        <v>0</v>
      </c>
      <c r="AU154" s="74">
        <f t="shared" ref="AU154:AU185" si="137">AP154+AT154</f>
        <v>0</v>
      </c>
      <c r="AV154" s="4">
        <v>12796935.26</v>
      </c>
      <c r="AW154" s="4">
        <v>14296125.02</v>
      </c>
      <c r="AX154" s="23">
        <f t="shared" ref="AX154:AX185" si="138">AV154/AW154</f>
        <v>0.89513313867200639</v>
      </c>
      <c r="AY154" s="21">
        <v>2</v>
      </c>
      <c r="AZ154" s="4">
        <f t="shared" ref="AZ154:AZ185" si="139">AV154</f>
        <v>12796935.26</v>
      </c>
      <c r="BA154" s="4">
        <v>475396.04</v>
      </c>
      <c r="BB154" s="23">
        <f t="shared" ref="BB154:BB185" si="140">BA154/AZ154</f>
        <v>3.7149210364919825E-2</v>
      </c>
      <c r="BC154" s="21">
        <v>0</v>
      </c>
      <c r="BD154" s="74">
        <f t="shared" ref="BD154:BD185" si="141">AY154+BC154</f>
        <v>2</v>
      </c>
      <c r="BE154" s="4">
        <v>10</v>
      </c>
      <c r="BF154" s="21">
        <v>3</v>
      </c>
      <c r="BG154" s="71">
        <f t="shared" ref="BG154:BG185" si="142">BF154</f>
        <v>3</v>
      </c>
      <c r="BH154" s="4">
        <v>21</v>
      </c>
      <c r="BI154" s="4">
        <v>24</v>
      </c>
      <c r="BJ154" s="23">
        <f t="shared" ref="BJ154:BJ185" si="143">BH154/BI154</f>
        <v>0.875</v>
      </c>
      <c r="BK154" s="21">
        <v>2</v>
      </c>
      <c r="BL154" s="4">
        <v>0</v>
      </c>
      <c r="BM154" s="124">
        <v>0</v>
      </c>
      <c r="BN154" s="53">
        <v>0</v>
      </c>
      <c r="BO154" s="54">
        <v>0</v>
      </c>
      <c r="BP154" s="88">
        <f t="shared" ref="BP154:BP185" si="144">BK154+BO154</f>
        <v>2</v>
      </c>
      <c r="BQ154" s="44">
        <f t="shared" ref="BQ154:BQ185" si="145">L154+AC154+AL154+AU154+BD154+BG154+BP154</f>
        <v>29</v>
      </c>
    </row>
    <row r="155" spans="1:69" ht="63.75" x14ac:dyDescent="0.2">
      <c r="A155" s="1">
        <v>152</v>
      </c>
      <c r="B155" s="2" t="s">
        <v>483</v>
      </c>
      <c r="C155" s="3" t="s">
        <v>484</v>
      </c>
      <c r="D155" s="4">
        <v>53622814.710000001</v>
      </c>
      <c r="E155" s="4">
        <v>49043236.729999997</v>
      </c>
      <c r="F155" s="118">
        <f t="shared" si="125"/>
        <v>0.9145964641213441</v>
      </c>
      <c r="G155" s="21">
        <v>3</v>
      </c>
      <c r="H155" s="4">
        <v>60884549.200000003</v>
      </c>
      <c r="I155" s="4">
        <v>58256221.670000002</v>
      </c>
      <c r="J155" s="114">
        <f t="shared" si="126"/>
        <v>0.9568309601609073</v>
      </c>
      <c r="K155" s="21">
        <v>3</v>
      </c>
      <c r="L155" s="120">
        <f t="shared" si="127"/>
        <v>6</v>
      </c>
      <c r="M155" s="4">
        <v>25</v>
      </c>
      <c r="N155" s="4">
        <v>152</v>
      </c>
      <c r="O155" s="116">
        <f t="shared" si="128"/>
        <v>0.16447368421052633</v>
      </c>
      <c r="P155" s="21">
        <v>0</v>
      </c>
      <c r="Q155" s="4">
        <v>59</v>
      </c>
      <c r="R155" s="4">
        <v>152</v>
      </c>
      <c r="S155" s="116">
        <f t="shared" si="129"/>
        <v>0.38815789473684209</v>
      </c>
      <c r="T155" s="21">
        <v>2</v>
      </c>
      <c r="U155" s="4">
        <v>308</v>
      </c>
      <c r="V155" s="4">
        <f t="shared" si="130"/>
        <v>127</v>
      </c>
      <c r="W155" s="117">
        <f t="shared" si="131"/>
        <v>2.4251968503937009</v>
      </c>
      <c r="X155" s="21">
        <v>2</v>
      </c>
      <c r="Y155" s="4">
        <v>42179684.039999999</v>
      </c>
      <c r="Z155" s="4">
        <v>40601142.5</v>
      </c>
      <c r="AA155" s="116">
        <f t="shared" si="132"/>
        <v>3.7424214427567326E-2</v>
      </c>
      <c r="AB155" s="21">
        <v>2</v>
      </c>
      <c r="AC155" s="121">
        <f t="shared" si="133"/>
        <v>6</v>
      </c>
      <c r="AD155" s="4">
        <v>20</v>
      </c>
      <c r="AE155" s="4">
        <v>1</v>
      </c>
      <c r="AF155" s="116">
        <f>AE155/AD155</f>
        <v>0.05</v>
      </c>
      <c r="AG155" s="21">
        <v>3</v>
      </c>
      <c r="AH155" s="4">
        <v>38461694.560000002</v>
      </c>
      <c r="AI155" s="4">
        <v>40601142.5</v>
      </c>
      <c r="AJ155" s="116">
        <f t="shared" si="134"/>
        <v>0.94730572076881836</v>
      </c>
      <c r="AK155" s="21">
        <v>3</v>
      </c>
      <c r="AL155" s="71">
        <f t="shared" si="135"/>
        <v>6</v>
      </c>
      <c r="AM155" s="4">
        <v>0</v>
      </c>
      <c r="AN155" s="4">
        <v>2380476.0499999998</v>
      </c>
      <c r="AO155" s="23">
        <f t="shared" si="136"/>
        <v>0</v>
      </c>
      <c r="AP155" s="21">
        <v>0</v>
      </c>
      <c r="AQ155" s="4">
        <v>0</v>
      </c>
      <c r="AR155" s="4">
        <v>672028.53999999992</v>
      </c>
      <c r="AS155" s="23">
        <f t="shared" si="123"/>
        <v>0</v>
      </c>
      <c r="AT155" s="21">
        <v>0</v>
      </c>
      <c r="AU155" s="74">
        <f t="shared" si="137"/>
        <v>0</v>
      </c>
      <c r="AV155" s="4">
        <v>4916459.43</v>
      </c>
      <c r="AW155" s="4">
        <v>3354570</v>
      </c>
      <c r="AX155" s="23">
        <f t="shared" si="138"/>
        <v>1.46560048828911</v>
      </c>
      <c r="AY155" s="21">
        <v>3</v>
      </c>
      <c r="AZ155" s="4">
        <f t="shared" si="139"/>
        <v>4916459.43</v>
      </c>
      <c r="BA155" s="4">
        <v>842899.18</v>
      </c>
      <c r="BB155" s="23">
        <f t="shared" si="140"/>
        <v>0.17144434770612968</v>
      </c>
      <c r="BC155" s="21">
        <v>0</v>
      </c>
      <c r="BD155" s="73">
        <f t="shared" si="141"/>
        <v>3</v>
      </c>
      <c r="BE155" s="4">
        <v>0</v>
      </c>
      <c r="BF155" s="21">
        <v>3</v>
      </c>
      <c r="BG155" s="71">
        <f t="shared" si="142"/>
        <v>3</v>
      </c>
      <c r="BH155" s="4">
        <v>142</v>
      </c>
      <c r="BI155" s="4">
        <v>156</v>
      </c>
      <c r="BJ155" s="23">
        <f t="shared" si="143"/>
        <v>0.91025641025641024</v>
      </c>
      <c r="BK155" s="21">
        <v>3</v>
      </c>
      <c r="BL155" s="4">
        <v>11</v>
      </c>
      <c r="BM155" s="124">
        <v>15</v>
      </c>
      <c r="BN155" s="53">
        <f>BL155/BM155</f>
        <v>0.73333333333333328</v>
      </c>
      <c r="BO155" s="54">
        <v>2</v>
      </c>
      <c r="BP155" s="85">
        <f t="shared" si="144"/>
        <v>5</v>
      </c>
      <c r="BQ155" s="44">
        <f t="shared" si="145"/>
        <v>29</v>
      </c>
    </row>
    <row r="156" spans="1:69" ht="63.75" x14ac:dyDescent="0.2">
      <c r="A156" s="1">
        <v>153</v>
      </c>
      <c r="B156" s="2" t="s">
        <v>497</v>
      </c>
      <c r="C156" s="3" t="s">
        <v>498</v>
      </c>
      <c r="D156" s="4">
        <v>18294640.219999999</v>
      </c>
      <c r="E156" s="4">
        <v>18215733</v>
      </c>
      <c r="F156" s="118">
        <f t="shared" si="125"/>
        <v>0.9956868668062826</v>
      </c>
      <c r="G156" s="21">
        <v>3</v>
      </c>
      <c r="H156" s="4">
        <v>22571541.100000001</v>
      </c>
      <c r="I156" s="4">
        <v>21537740.850000001</v>
      </c>
      <c r="J156" s="114">
        <f t="shared" si="126"/>
        <v>0.9541989514397845</v>
      </c>
      <c r="K156" s="21">
        <v>3</v>
      </c>
      <c r="L156" s="120">
        <f t="shared" si="127"/>
        <v>6</v>
      </c>
      <c r="M156" s="4">
        <v>2</v>
      </c>
      <c r="N156" s="4">
        <v>28</v>
      </c>
      <c r="O156" s="116">
        <f t="shared" si="128"/>
        <v>7.1428571428571425E-2</v>
      </c>
      <c r="P156" s="21">
        <v>2</v>
      </c>
      <c r="Q156" s="4">
        <v>6</v>
      </c>
      <c r="R156" s="4">
        <v>28</v>
      </c>
      <c r="S156" s="116">
        <f t="shared" si="129"/>
        <v>0.21428571428571427</v>
      </c>
      <c r="T156" s="21">
        <v>2</v>
      </c>
      <c r="U156" s="4">
        <v>79</v>
      </c>
      <c r="V156" s="4">
        <f t="shared" si="130"/>
        <v>26</v>
      </c>
      <c r="W156" s="117">
        <f t="shared" si="131"/>
        <v>3.0384615384615383</v>
      </c>
      <c r="X156" s="21">
        <v>2</v>
      </c>
      <c r="Y156" s="4">
        <v>13867529.82</v>
      </c>
      <c r="Z156" s="4">
        <v>13711920.060000001</v>
      </c>
      <c r="AA156" s="116">
        <f t="shared" si="132"/>
        <v>1.1221159212910189E-2</v>
      </c>
      <c r="AB156" s="21">
        <v>1</v>
      </c>
      <c r="AC156" s="121">
        <f t="shared" si="133"/>
        <v>7</v>
      </c>
      <c r="AD156" s="4">
        <v>3</v>
      </c>
      <c r="AE156" s="4">
        <v>1</v>
      </c>
      <c r="AF156" s="116">
        <f>AE156/AD156</f>
        <v>0.33333333333333331</v>
      </c>
      <c r="AG156" s="21">
        <v>0</v>
      </c>
      <c r="AH156" s="4">
        <v>12109547.1</v>
      </c>
      <c r="AI156" s="4">
        <v>13711920.059999999</v>
      </c>
      <c r="AJ156" s="116">
        <f t="shared" si="134"/>
        <v>0.88314014718665157</v>
      </c>
      <c r="AK156" s="21">
        <v>3</v>
      </c>
      <c r="AL156" s="73">
        <f t="shared" si="135"/>
        <v>3</v>
      </c>
      <c r="AM156" s="4">
        <v>0</v>
      </c>
      <c r="AN156" s="4">
        <v>477657.07</v>
      </c>
      <c r="AO156" s="23">
        <f t="shared" si="136"/>
        <v>0</v>
      </c>
      <c r="AP156" s="21">
        <v>0</v>
      </c>
      <c r="AQ156" s="4">
        <v>0</v>
      </c>
      <c r="AR156" s="4">
        <v>114859.2</v>
      </c>
      <c r="AS156" s="23">
        <f t="shared" si="123"/>
        <v>0</v>
      </c>
      <c r="AT156" s="21">
        <v>0</v>
      </c>
      <c r="AU156" s="74">
        <f t="shared" si="137"/>
        <v>0</v>
      </c>
      <c r="AV156" s="4">
        <v>1837007.96</v>
      </c>
      <c r="AW156" s="4">
        <v>1885729.21</v>
      </c>
      <c r="AX156" s="23">
        <f t="shared" si="138"/>
        <v>0.97416317796763618</v>
      </c>
      <c r="AY156" s="21">
        <v>3</v>
      </c>
      <c r="AZ156" s="4">
        <f t="shared" si="139"/>
        <v>1837007.96</v>
      </c>
      <c r="BA156" s="4">
        <v>1058354.72</v>
      </c>
      <c r="BB156" s="23">
        <f t="shared" si="140"/>
        <v>0.57612963201313505</v>
      </c>
      <c r="BC156" s="21">
        <v>2</v>
      </c>
      <c r="BD156" s="72">
        <f t="shared" si="141"/>
        <v>5</v>
      </c>
      <c r="BE156" s="4">
        <v>0</v>
      </c>
      <c r="BF156" s="21">
        <v>3</v>
      </c>
      <c r="BG156" s="71">
        <f t="shared" si="142"/>
        <v>3</v>
      </c>
      <c r="BH156" s="4">
        <v>23</v>
      </c>
      <c r="BI156" s="4">
        <v>27</v>
      </c>
      <c r="BJ156" s="23">
        <f t="shared" si="143"/>
        <v>0.85185185185185186</v>
      </c>
      <c r="BK156" s="21">
        <v>2</v>
      </c>
      <c r="BL156" s="4">
        <v>28</v>
      </c>
      <c r="BM156" s="124">
        <v>30</v>
      </c>
      <c r="BN156" s="53">
        <f>BL156/BM156</f>
        <v>0.93333333333333335</v>
      </c>
      <c r="BO156" s="54">
        <v>3</v>
      </c>
      <c r="BP156" s="85">
        <f t="shared" si="144"/>
        <v>5</v>
      </c>
      <c r="BQ156" s="44">
        <f t="shared" si="145"/>
        <v>29</v>
      </c>
    </row>
    <row r="157" spans="1:69" ht="76.5" x14ac:dyDescent="0.2">
      <c r="A157" s="1">
        <v>154</v>
      </c>
      <c r="B157" s="2" t="s">
        <v>527</v>
      </c>
      <c r="C157" s="3" t="s">
        <v>528</v>
      </c>
      <c r="D157" s="4">
        <v>4663861.62</v>
      </c>
      <c r="E157" s="4">
        <v>5440340.6200000001</v>
      </c>
      <c r="F157" s="118">
        <f t="shared" si="125"/>
        <v>1.1664884302463503</v>
      </c>
      <c r="G157" s="21">
        <v>3</v>
      </c>
      <c r="H157" s="4">
        <v>5547234.9199999999</v>
      </c>
      <c r="I157" s="4">
        <v>6638556.4800000004</v>
      </c>
      <c r="J157" s="114">
        <f t="shared" si="126"/>
        <v>1.1967325299430442</v>
      </c>
      <c r="K157" s="21">
        <v>3</v>
      </c>
      <c r="L157" s="120">
        <f t="shared" si="127"/>
        <v>6</v>
      </c>
      <c r="M157" s="4">
        <v>0</v>
      </c>
      <c r="N157" s="4">
        <v>7</v>
      </c>
      <c r="O157" s="116">
        <f t="shared" si="128"/>
        <v>0</v>
      </c>
      <c r="P157" s="21">
        <v>3</v>
      </c>
      <c r="Q157" s="4">
        <v>2</v>
      </c>
      <c r="R157" s="4">
        <v>7</v>
      </c>
      <c r="S157" s="116">
        <f t="shared" si="129"/>
        <v>0.2857142857142857</v>
      </c>
      <c r="T157" s="21">
        <v>2</v>
      </c>
      <c r="U157" s="4">
        <v>18</v>
      </c>
      <c r="V157" s="4">
        <f t="shared" si="130"/>
        <v>7</v>
      </c>
      <c r="W157" s="117">
        <f t="shared" si="131"/>
        <v>2.5714285714285716</v>
      </c>
      <c r="X157" s="21">
        <v>2</v>
      </c>
      <c r="Y157" s="4">
        <v>1890232</v>
      </c>
      <c r="Z157" s="4">
        <v>1754973.38</v>
      </c>
      <c r="AA157" s="116">
        <f t="shared" si="132"/>
        <v>7.1556623737192113E-2</v>
      </c>
      <c r="AB157" s="21">
        <v>3</v>
      </c>
      <c r="AC157" s="115">
        <f t="shared" si="133"/>
        <v>10</v>
      </c>
      <c r="AD157" s="4">
        <v>0</v>
      </c>
      <c r="AE157" s="4">
        <v>0</v>
      </c>
      <c r="AF157" s="116">
        <v>0</v>
      </c>
      <c r="AG157" s="21">
        <v>3</v>
      </c>
      <c r="AH157" s="4">
        <v>1754973.38</v>
      </c>
      <c r="AI157" s="4">
        <v>1754973.38</v>
      </c>
      <c r="AJ157" s="116">
        <f t="shared" si="134"/>
        <v>1</v>
      </c>
      <c r="AK157" s="21">
        <v>3</v>
      </c>
      <c r="AL157" s="71">
        <f t="shared" si="135"/>
        <v>6</v>
      </c>
      <c r="AM157" s="4">
        <v>0</v>
      </c>
      <c r="AN157" s="4">
        <v>2588847.9900000002</v>
      </c>
      <c r="AO157" s="23">
        <f t="shared" si="136"/>
        <v>0</v>
      </c>
      <c r="AP157" s="21">
        <v>0</v>
      </c>
      <c r="AQ157" s="4">
        <v>0</v>
      </c>
      <c r="AR157" s="4">
        <v>1047899.73</v>
      </c>
      <c r="AS157" s="23">
        <f t="shared" si="123"/>
        <v>0</v>
      </c>
      <c r="AT157" s="21">
        <v>0</v>
      </c>
      <c r="AU157" s="74">
        <f t="shared" si="137"/>
        <v>0</v>
      </c>
      <c r="AV157" s="4">
        <v>3972525.1</v>
      </c>
      <c r="AW157" s="4">
        <v>4855276.07</v>
      </c>
      <c r="AX157" s="23">
        <f t="shared" si="138"/>
        <v>0.81818727560016991</v>
      </c>
      <c r="AY157" s="21">
        <v>2</v>
      </c>
      <c r="AZ157" s="4">
        <f t="shared" si="139"/>
        <v>3972525.1</v>
      </c>
      <c r="BA157" s="4">
        <v>906410.27</v>
      </c>
      <c r="BB157" s="23">
        <f t="shared" si="140"/>
        <v>0.22816980313101104</v>
      </c>
      <c r="BC157" s="21">
        <v>0</v>
      </c>
      <c r="BD157" s="74">
        <f t="shared" si="141"/>
        <v>2</v>
      </c>
      <c r="BE157" s="4">
        <v>0</v>
      </c>
      <c r="BF157" s="21">
        <v>3</v>
      </c>
      <c r="BG157" s="71">
        <f t="shared" si="142"/>
        <v>3</v>
      </c>
      <c r="BH157" s="4">
        <v>5</v>
      </c>
      <c r="BI157" s="4">
        <v>6</v>
      </c>
      <c r="BJ157" s="23">
        <f t="shared" si="143"/>
        <v>0.83333333333333337</v>
      </c>
      <c r="BK157" s="21">
        <v>2</v>
      </c>
      <c r="BL157" s="4">
        <v>0</v>
      </c>
      <c r="BM157" s="124">
        <v>0</v>
      </c>
      <c r="BN157" s="53">
        <v>0</v>
      </c>
      <c r="BO157" s="54">
        <v>0</v>
      </c>
      <c r="BP157" s="88">
        <f t="shared" si="144"/>
        <v>2</v>
      </c>
      <c r="BQ157" s="44">
        <f t="shared" si="145"/>
        <v>29</v>
      </c>
    </row>
    <row r="158" spans="1:69" ht="89.25" x14ac:dyDescent="0.2">
      <c r="A158" s="1">
        <v>155</v>
      </c>
      <c r="B158" s="2" t="s">
        <v>539</v>
      </c>
      <c r="C158" s="3" t="s">
        <v>540</v>
      </c>
      <c r="D158" s="4">
        <v>7867846.9500000002</v>
      </c>
      <c r="E158" s="4">
        <v>7867846.9500000002</v>
      </c>
      <c r="F158" s="118">
        <f t="shared" si="125"/>
        <v>1</v>
      </c>
      <c r="G158" s="21">
        <v>3</v>
      </c>
      <c r="H158" s="4">
        <v>9619678.8900000006</v>
      </c>
      <c r="I158" s="4">
        <v>10169596.23</v>
      </c>
      <c r="J158" s="114">
        <f t="shared" si="126"/>
        <v>1.057165872820522</v>
      </c>
      <c r="K158" s="21">
        <v>3</v>
      </c>
      <c r="L158" s="120">
        <f t="shared" si="127"/>
        <v>6</v>
      </c>
      <c r="M158" s="4">
        <v>0</v>
      </c>
      <c r="N158" s="4">
        <v>7</v>
      </c>
      <c r="O158" s="116">
        <f t="shared" si="128"/>
        <v>0</v>
      </c>
      <c r="P158" s="21">
        <v>3</v>
      </c>
      <c r="Q158" s="4">
        <v>2</v>
      </c>
      <c r="R158" s="4">
        <v>7</v>
      </c>
      <c r="S158" s="116">
        <f t="shared" si="129"/>
        <v>0.2857142857142857</v>
      </c>
      <c r="T158" s="21">
        <v>2</v>
      </c>
      <c r="U158" s="4">
        <v>20</v>
      </c>
      <c r="V158" s="4">
        <f t="shared" si="130"/>
        <v>7</v>
      </c>
      <c r="W158" s="117">
        <f t="shared" si="131"/>
        <v>2.8571428571428572</v>
      </c>
      <c r="X158" s="21">
        <v>2</v>
      </c>
      <c r="Y158" s="4">
        <v>3694610</v>
      </c>
      <c r="Z158" s="4">
        <v>3602342.2</v>
      </c>
      <c r="AA158" s="116">
        <f t="shared" si="132"/>
        <v>2.4973623738364755E-2</v>
      </c>
      <c r="AB158" s="21">
        <v>1</v>
      </c>
      <c r="AC158" s="121">
        <f t="shared" si="133"/>
        <v>8</v>
      </c>
      <c r="AD158" s="4">
        <v>3</v>
      </c>
      <c r="AE158" s="4">
        <v>0</v>
      </c>
      <c r="AF158" s="116">
        <f>AE158/AD158</f>
        <v>0</v>
      </c>
      <c r="AG158" s="21">
        <v>3</v>
      </c>
      <c r="AH158" s="4">
        <v>3602342.2</v>
      </c>
      <c r="AI158" s="4">
        <v>3602342.2</v>
      </c>
      <c r="AJ158" s="116">
        <f t="shared" si="134"/>
        <v>1</v>
      </c>
      <c r="AK158" s="21">
        <v>3</v>
      </c>
      <c r="AL158" s="71">
        <f t="shared" si="135"/>
        <v>6</v>
      </c>
      <c r="AM158" s="4">
        <v>0</v>
      </c>
      <c r="AN158" s="4">
        <v>4064829.34</v>
      </c>
      <c r="AO158" s="23">
        <f t="shared" si="136"/>
        <v>0</v>
      </c>
      <c r="AP158" s="21">
        <v>0</v>
      </c>
      <c r="AQ158" s="4">
        <v>0</v>
      </c>
      <c r="AR158" s="4">
        <v>1209140.49</v>
      </c>
      <c r="AS158" s="23">
        <f t="shared" si="123"/>
        <v>0</v>
      </c>
      <c r="AT158" s="21">
        <v>0</v>
      </c>
      <c r="AU158" s="74">
        <f t="shared" si="137"/>
        <v>0</v>
      </c>
      <c r="AV158" s="4">
        <v>7849568.3300000001</v>
      </c>
      <c r="AW158" s="4">
        <v>7095886</v>
      </c>
      <c r="AX158" s="23">
        <f t="shared" si="138"/>
        <v>1.1062139851175739</v>
      </c>
      <c r="AY158" s="21">
        <v>3</v>
      </c>
      <c r="AZ158" s="4">
        <f t="shared" si="139"/>
        <v>7849568.3300000001</v>
      </c>
      <c r="BA158" s="4">
        <v>1802250.71</v>
      </c>
      <c r="BB158" s="23">
        <f t="shared" si="140"/>
        <v>0.22959870329582824</v>
      </c>
      <c r="BC158" s="21">
        <v>0</v>
      </c>
      <c r="BD158" s="73">
        <f t="shared" si="141"/>
        <v>3</v>
      </c>
      <c r="BE158" s="4">
        <v>0</v>
      </c>
      <c r="BF158" s="21">
        <v>3</v>
      </c>
      <c r="BG158" s="71">
        <f t="shared" si="142"/>
        <v>3</v>
      </c>
      <c r="BH158" s="4">
        <v>7</v>
      </c>
      <c r="BI158" s="4">
        <v>7</v>
      </c>
      <c r="BJ158" s="23">
        <f t="shared" si="143"/>
        <v>1</v>
      </c>
      <c r="BK158" s="21">
        <v>3</v>
      </c>
      <c r="BL158" s="4">
        <v>0</v>
      </c>
      <c r="BM158" s="124">
        <v>0</v>
      </c>
      <c r="BN158" s="53">
        <v>0</v>
      </c>
      <c r="BO158" s="54">
        <v>0</v>
      </c>
      <c r="BP158" s="90">
        <f t="shared" si="144"/>
        <v>3</v>
      </c>
      <c r="BQ158" s="44">
        <f t="shared" si="145"/>
        <v>29</v>
      </c>
    </row>
    <row r="159" spans="1:69" ht="89.25" x14ac:dyDescent="0.2">
      <c r="A159" s="1">
        <v>156</v>
      </c>
      <c r="B159" s="2" t="s">
        <v>571</v>
      </c>
      <c r="C159" s="3" t="s">
        <v>572</v>
      </c>
      <c r="D159" s="4">
        <v>12124774.710000001</v>
      </c>
      <c r="E159" s="4">
        <v>12130668.710000001</v>
      </c>
      <c r="F159" s="118">
        <f t="shared" si="125"/>
        <v>1.0004861121250475</v>
      </c>
      <c r="G159" s="21">
        <v>3</v>
      </c>
      <c r="H159" s="4">
        <v>14557164.73</v>
      </c>
      <c r="I159" s="4">
        <v>13089776.359999999</v>
      </c>
      <c r="J159" s="114">
        <f t="shared" si="126"/>
        <v>0.8991982025884514</v>
      </c>
      <c r="K159" s="21">
        <v>2</v>
      </c>
      <c r="L159" s="115">
        <f t="shared" si="127"/>
        <v>5</v>
      </c>
      <c r="M159" s="4">
        <v>0</v>
      </c>
      <c r="N159" s="4">
        <v>20</v>
      </c>
      <c r="O159" s="116">
        <f t="shared" si="128"/>
        <v>0</v>
      </c>
      <c r="P159" s="21">
        <v>3</v>
      </c>
      <c r="Q159" s="4">
        <v>6</v>
      </c>
      <c r="R159" s="4">
        <v>20</v>
      </c>
      <c r="S159" s="116">
        <f t="shared" si="129"/>
        <v>0.3</v>
      </c>
      <c r="T159" s="21">
        <v>2</v>
      </c>
      <c r="U159" s="4">
        <v>51</v>
      </c>
      <c r="V159" s="4">
        <f t="shared" si="130"/>
        <v>20</v>
      </c>
      <c r="W159" s="117">
        <f t="shared" si="131"/>
        <v>2.5499999999999998</v>
      </c>
      <c r="X159" s="21">
        <v>2</v>
      </c>
      <c r="Y159" s="4">
        <v>10980779.1</v>
      </c>
      <c r="Z159" s="4">
        <v>10651833.9</v>
      </c>
      <c r="AA159" s="116">
        <f t="shared" si="132"/>
        <v>2.9956453636336176E-2</v>
      </c>
      <c r="AB159" s="21">
        <v>2</v>
      </c>
      <c r="AC159" s="115">
        <f t="shared" si="133"/>
        <v>9</v>
      </c>
      <c r="AD159" s="4">
        <v>9</v>
      </c>
      <c r="AE159" s="4">
        <v>0</v>
      </c>
      <c r="AF159" s="116">
        <f>AE159/AD159</f>
        <v>0</v>
      </c>
      <c r="AG159" s="21">
        <v>3</v>
      </c>
      <c r="AH159" s="4">
        <v>10651833.899999999</v>
      </c>
      <c r="AI159" s="4">
        <v>10651833.899999999</v>
      </c>
      <c r="AJ159" s="116">
        <f t="shared" si="134"/>
        <v>1</v>
      </c>
      <c r="AK159" s="21">
        <v>3</v>
      </c>
      <c r="AL159" s="71">
        <f t="shared" si="135"/>
        <v>6</v>
      </c>
      <c r="AM159" s="4">
        <v>0</v>
      </c>
      <c r="AN159" s="4">
        <v>3141895.56</v>
      </c>
      <c r="AO159" s="23">
        <f t="shared" si="136"/>
        <v>0</v>
      </c>
      <c r="AP159" s="21">
        <v>0</v>
      </c>
      <c r="AQ159" s="4">
        <v>0</v>
      </c>
      <c r="AR159" s="4">
        <v>1194387.25</v>
      </c>
      <c r="AS159" s="23">
        <f t="shared" si="123"/>
        <v>0</v>
      </c>
      <c r="AT159" s="21">
        <v>0</v>
      </c>
      <c r="AU159" s="74">
        <f t="shared" si="137"/>
        <v>0</v>
      </c>
      <c r="AV159" s="4">
        <v>6652805.3399999999</v>
      </c>
      <c r="AW159" s="4">
        <v>7050925.71</v>
      </c>
      <c r="AX159" s="23">
        <f t="shared" si="138"/>
        <v>0.94353643955780664</v>
      </c>
      <c r="AY159" s="21">
        <v>3</v>
      </c>
      <c r="AZ159" s="4">
        <f t="shared" si="139"/>
        <v>6652805.3399999999</v>
      </c>
      <c r="BA159" s="4">
        <v>1943497.3000000003</v>
      </c>
      <c r="BB159" s="23">
        <f t="shared" si="140"/>
        <v>0.29213199555302188</v>
      </c>
      <c r="BC159" s="21">
        <v>0</v>
      </c>
      <c r="BD159" s="73">
        <f t="shared" si="141"/>
        <v>3</v>
      </c>
      <c r="BE159" s="4">
        <v>0</v>
      </c>
      <c r="BF159" s="21">
        <v>3</v>
      </c>
      <c r="BG159" s="71">
        <f t="shared" si="142"/>
        <v>3</v>
      </c>
      <c r="BH159" s="4">
        <v>19</v>
      </c>
      <c r="BI159" s="4">
        <v>21</v>
      </c>
      <c r="BJ159" s="23">
        <f t="shared" si="143"/>
        <v>0.90476190476190477</v>
      </c>
      <c r="BK159" s="21">
        <v>3</v>
      </c>
      <c r="BL159" s="4">
        <v>0</v>
      </c>
      <c r="BM159" s="124">
        <v>0</v>
      </c>
      <c r="BN159" s="53">
        <v>0</v>
      </c>
      <c r="BO159" s="54">
        <v>0</v>
      </c>
      <c r="BP159" s="90">
        <f t="shared" si="144"/>
        <v>3</v>
      </c>
      <c r="BQ159" s="44">
        <f t="shared" si="145"/>
        <v>29</v>
      </c>
    </row>
    <row r="160" spans="1:69" ht="89.25" x14ac:dyDescent="0.2">
      <c r="A160" s="1">
        <v>157</v>
      </c>
      <c r="B160" s="2" t="s">
        <v>593</v>
      </c>
      <c r="C160" s="3" t="s">
        <v>594</v>
      </c>
      <c r="D160" s="4">
        <v>11879017.050000001</v>
      </c>
      <c r="E160" s="4">
        <v>11866972.5</v>
      </c>
      <c r="F160" s="118">
        <f t="shared" si="125"/>
        <v>0.99898606509702748</v>
      </c>
      <c r="G160" s="21">
        <v>3</v>
      </c>
      <c r="H160" s="4">
        <v>14634013.5</v>
      </c>
      <c r="I160" s="4">
        <v>14448853.85</v>
      </c>
      <c r="J160" s="114">
        <f t="shared" si="126"/>
        <v>0.98734730906186463</v>
      </c>
      <c r="K160" s="21">
        <v>3</v>
      </c>
      <c r="L160" s="120">
        <f t="shared" si="127"/>
        <v>6</v>
      </c>
      <c r="M160" s="4">
        <v>0</v>
      </c>
      <c r="N160" s="4">
        <v>11</v>
      </c>
      <c r="O160" s="116">
        <f t="shared" si="128"/>
        <v>0</v>
      </c>
      <c r="P160" s="21">
        <v>3</v>
      </c>
      <c r="Q160" s="4">
        <v>3</v>
      </c>
      <c r="R160" s="4">
        <v>11</v>
      </c>
      <c r="S160" s="116">
        <f t="shared" si="129"/>
        <v>0.27272727272727271</v>
      </c>
      <c r="T160" s="21">
        <v>2</v>
      </c>
      <c r="U160" s="4">
        <v>26</v>
      </c>
      <c r="V160" s="4">
        <f t="shared" si="130"/>
        <v>11</v>
      </c>
      <c r="W160" s="117">
        <f t="shared" si="131"/>
        <v>2.3636363636363638</v>
      </c>
      <c r="X160" s="21">
        <v>2</v>
      </c>
      <c r="Y160" s="4">
        <v>5704616.2000000002</v>
      </c>
      <c r="Z160" s="4">
        <v>5610361.3099999996</v>
      </c>
      <c r="AA160" s="116">
        <f t="shared" si="132"/>
        <v>1.6522564655620582E-2</v>
      </c>
      <c r="AB160" s="21">
        <v>1</v>
      </c>
      <c r="AC160" s="121">
        <f t="shared" si="133"/>
        <v>8</v>
      </c>
      <c r="AD160" s="4">
        <v>5</v>
      </c>
      <c r="AE160" s="4">
        <v>0</v>
      </c>
      <c r="AF160" s="116">
        <f>AE160/AD160</f>
        <v>0</v>
      </c>
      <c r="AG160" s="21">
        <v>3</v>
      </c>
      <c r="AH160" s="4">
        <v>5610361.3100000005</v>
      </c>
      <c r="AI160" s="4">
        <v>5610361.3100000005</v>
      </c>
      <c r="AJ160" s="116">
        <f t="shared" si="134"/>
        <v>1</v>
      </c>
      <c r="AK160" s="21">
        <v>3</v>
      </c>
      <c r="AL160" s="71">
        <f t="shared" si="135"/>
        <v>6</v>
      </c>
      <c r="AM160" s="4">
        <v>0</v>
      </c>
      <c r="AN160" s="4">
        <v>6770482.1900000004</v>
      </c>
      <c r="AO160" s="23">
        <f t="shared" si="136"/>
        <v>0</v>
      </c>
      <c r="AP160" s="21">
        <v>0</v>
      </c>
      <c r="AQ160" s="4">
        <v>0</v>
      </c>
      <c r="AR160" s="4">
        <v>2039550.6199999999</v>
      </c>
      <c r="AS160" s="23">
        <f t="shared" si="123"/>
        <v>0</v>
      </c>
      <c r="AT160" s="21">
        <v>0</v>
      </c>
      <c r="AU160" s="74">
        <f t="shared" si="137"/>
        <v>0</v>
      </c>
      <c r="AV160" s="4">
        <v>8922052.8200000003</v>
      </c>
      <c r="AW160" s="4">
        <v>8916387.1699999999</v>
      </c>
      <c r="AX160" s="23">
        <f t="shared" si="138"/>
        <v>1.0006354199175045</v>
      </c>
      <c r="AY160" s="21">
        <v>3</v>
      </c>
      <c r="AZ160" s="4">
        <f t="shared" si="139"/>
        <v>8922052.8200000003</v>
      </c>
      <c r="BA160" s="4">
        <v>820702.42</v>
      </c>
      <c r="BB160" s="23">
        <f t="shared" si="140"/>
        <v>9.1985828436285805E-2</v>
      </c>
      <c r="BC160" s="21">
        <v>0</v>
      </c>
      <c r="BD160" s="73">
        <f t="shared" si="141"/>
        <v>3</v>
      </c>
      <c r="BE160" s="4">
        <v>0</v>
      </c>
      <c r="BF160" s="21">
        <v>3</v>
      </c>
      <c r="BG160" s="71">
        <f t="shared" si="142"/>
        <v>3</v>
      </c>
      <c r="BH160" s="4">
        <v>10</v>
      </c>
      <c r="BI160" s="4">
        <v>11</v>
      </c>
      <c r="BJ160" s="23">
        <f t="shared" si="143"/>
        <v>0.90909090909090906</v>
      </c>
      <c r="BK160" s="21">
        <v>3</v>
      </c>
      <c r="BL160" s="4">
        <v>0</v>
      </c>
      <c r="BM160" s="124">
        <v>0</v>
      </c>
      <c r="BN160" s="53">
        <v>0</v>
      </c>
      <c r="BO160" s="54">
        <v>0</v>
      </c>
      <c r="BP160" s="90">
        <f t="shared" si="144"/>
        <v>3</v>
      </c>
      <c r="BQ160" s="44">
        <f t="shared" si="145"/>
        <v>29</v>
      </c>
    </row>
    <row r="161" spans="1:69" ht="89.25" x14ac:dyDescent="0.2">
      <c r="A161" s="1">
        <v>158</v>
      </c>
      <c r="B161" s="2" t="s">
        <v>597</v>
      </c>
      <c r="C161" s="3" t="s">
        <v>598</v>
      </c>
      <c r="D161" s="4">
        <v>4189265.24</v>
      </c>
      <c r="E161" s="4">
        <v>4189265.24</v>
      </c>
      <c r="F161" s="118">
        <f t="shared" si="125"/>
        <v>1</v>
      </c>
      <c r="G161" s="21">
        <v>3</v>
      </c>
      <c r="H161" s="4">
        <v>5236172.91</v>
      </c>
      <c r="I161" s="4">
        <v>4428822.0199999996</v>
      </c>
      <c r="J161" s="114">
        <f t="shared" si="126"/>
        <v>0.84581279039541868</v>
      </c>
      <c r="K161" s="21">
        <v>2</v>
      </c>
      <c r="L161" s="115">
        <f t="shared" si="127"/>
        <v>5</v>
      </c>
      <c r="M161" s="4">
        <v>1</v>
      </c>
      <c r="N161" s="4">
        <v>22</v>
      </c>
      <c r="O161" s="116">
        <f t="shared" si="128"/>
        <v>4.5454545454545456E-2</v>
      </c>
      <c r="P161" s="21">
        <v>3</v>
      </c>
      <c r="Q161" s="4">
        <v>7</v>
      </c>
      <c r="R161" s="4">
        <v>22</v>
      </c>
      <c r="S161" s="116">
        <f t="shared" si="129"/>
        <v>0.31818181818181818</v>
      </c>
      <c r="T161" s="21">
        <v>2</v>
      </c>
      <c r="U161" s="4">
        <v>48</v>
      </c>
      <c r="V161" s="4">
        <f t="shared" si="130"/>
        <v>21</v>
      </c>
      <c r="W161" s="117">
        <f t="shared" si="131"/>
        <v>2.2857142857142856</v>
      </c>
      <c r="X161" s="21">
        <v>2</v>
      </c>
      <c r="Y161" s="4">
        <v>3429053.6</v>
      </c>
      <c r="Z161" s="4">
        <v>3310614.38</v>
      </c>
      <c r="AA161" s="116">
        <f t="shared" si="132"/>
        <v>3.453991503661541E-2</v>
      </c>
      <c r="AB161" s="21">
        <v>2</v>
      </c>
      <c r="AC161" s="115">
        <f t="shared" si="133"/>
        <v>9</v>
      </c>
      <c r="AD161" s="4">
        <v>10</v>
      </c>
      <c r="AE161" s="4">
        <v>0</v>
      </c>
      <c r="AF161" s="116">
        <f>AE161/AD161</f>
        <v>0</v>
      </c>
      <c r="AG161" s="21">
        <v>3</v>
      </c>
      <c r="AH161" s="4">
        <v>3310614.38</v>
      </c>
      <c r="AI161" s="4">
        <v>3310614.38</v>
      </c>
      <c r="AJ161" s="116">
        <f t="shared" si="134"/>
        <v>1</v>
      </c>
      <c r="AK161" s="21">
        <v>3</v>
      </c>
      <c r="AL161" s="71">
        <f t="shared" si="135"/>
        <v>6</v>
      </c>
      <c r="AM161" s="4">
        <v>0</v>
      </c>
      <c r="AN161" s="4">
        <v>904248.85000000009</v>
      </c>
      <c r="AO161" s="23">
        <f t="shared" si="136"/>
        <v>0</v>
      </c>
      <c r="AP161" s="21">
        <v>0</v>
      </c>
      <c r="AQ161" s="4">
        <v>0</v>
      </c>
      <c r="AR161" s="4">
        <v>190975.34</v>
      </c>
      <c r="AS161" s="23">
        <f t="shared" si="123"/>
        <v>0</v>
      </c>
      <c r="AT161" s="21">
        <v>0</v>
      </c>
      <c r="AU161" s="74">
        <f t="shared" si="137"/>
        <v>0</v>
      </c>
      <c r="AV161" s="4">
        <v>2359838.2999999998</v>
      </c>
      <c r="AW161" s="4">
        <v>2719432.94</v>
      </c>
      <c r="AX161" s="23">
        <f t="shared" si="138"/>
        <v>0.86776852088877021</v>
      </c>
      <c r="AY161" s="21">
        <v>2</v>
      </c>
      <c r="AZ161" s="4">
        <f t="shared" si="139"/>
        <v>2359838.2999999998</v>
      </c>
      <c r="BA161" s="4">
        <v>792540.1399999999</v>
      </c>
      <c r="BB161" s="23">
        <f t="shared" si="140"/>
        <v>0.3358451043022736</v>
      </c>
      <c r="BC161" s="21">
        <v>1</v>
      </c>
      <c r="BD161" s="73">
        <f t="shared" si="141"/>
        <v>3</v>
      </c>
      <c r="BE161" s="4">
        <v>0</v>
      </c>
      <c r="BF161" s="21">
        <v>3</v>
      </c>
      <c r="BG161" s="71">
        <f t="shared" si="142"/>
        <v>3</v>
      </c>
      <c r="BH161" s="4">
        <v>22</v>
      </c>
      <c r="BI161" s="4">
        <v>22</v>
      </c>
      <c r="BJ161" s="23">
        <f t="shared" si="143"/>
        <v>1</v>
      </c>
      <c r="BK161" s="21">
        <v>3</v>
      </c>
      <c r="BL161" s="4">
        <v>0</v>
      </c>
      <c r="BM161" s="124">
        <v>0</v>
      </c>
      <c r="BN161" s="53">
        <v>0</v>
      </c>
      <c r="BO161" s="54">
        <v>0</v>
      </c>
      <c r="BP161" s="90">
        <f t="shared" si="144"/>
        <v>3</v>
      </c>
      <c r="BQ161" s="44">
        <f t="shared" si="145"/>
        <v>29</v>
      </c>
    </row>
    <row r="162" spans="1:69" ht="89.25" x14ac:dyDescent="0.2">
      <c r="A162" s="1">
        <v>159</v>
      </c>
      <c r="B162" s="2" t="s">
        <v>607</v>
      </c>
      <c r="C162" s="3" t="s">
        <v>608</v>
      </c>
      <c r="D162" s="4">
        <v>9088665.1799999997</v>
      </c>
      <c r="E162" s="4">
        <v>9088665.1799999997</v>
      </c>
      <c r="F162" s="118">
        <f t="shared" si="125"/>
        <v>1</v>
      </c>
      <c r="G162" s="21">
        <v>3</v>
      </c>
      <c r="H162" s="4">
        <v>11564332.470000001</v>
      </c>
      <c r="I162" s="4">
        <v>10041431.34</v>
      </c>
      <c r="J162" s="114">
        <f t="shared" si="126"/>
        <v>0.86831050266405907</v>
      </c>
      <c r="K162" s="21">
        <v>2</v>
      </c>
      <c r="L162" s="115">
        <f t="shared" si="127"/>
        <v>5</v>
      </c>
      <c r="M162" s="4">
        <v>0</v>
      </c>
      <c r="N162" s="4">
        <v>10</v>
      </c>
      <c r="O162" s="116">
        <f t="shared" si="128"/>
        <v>0</v>
      </c>
      <c r="P162" s="21">
        <v>3</v>
      </c>
      <c r="Q162" s="4">
        <v>4</v>
      </c>
      <c r="R162" s="4">
        <v>10</v>
      </c>
      <c r="S162" s="116">
        <f t="shared" si="129"/>
        <v>0.4</v>
      </c>
      <c r="T162" s="21">
        <v>2</v>
      </c>
      <c r="U162" s="4">
        <v>22</v>
      </c>
      <c r="V162" s="4">
        <f t="shared" si="130"/>
        <v>10</v>
      </c>
      <c r="W162" s="117">
        <f t="shared" si="131"/>
        <v>2.2000000000000002</v>
      </c>
      <c r="X162" s="21">
        <v>2</v>
      </c>
      <c r="Y162" s="4">
        <v>5369538.5999999996</v>
      </c>
      <c r="Z162" s="4">
        <v>4666828.62</v>
      </c>
      <c r="AA162" s="116">
        <f t="shared" si="132"/>
        <v>0.13086971383351254</v>
      </c>
      <c r="AB162" s="21">
        <v>3</v>
      </c>
      <c r="AC162" s="115">
        <f t="shared" si="133"/>
        <v>10</v>
      </c>
      <c r="AD162" s="4">
        <v>0</v>
      </c>
      <c r="AE162" s="4">
        <v>0</v>
      </c>
      <c r="AF162" s="116">
        <v>0</v>
      </c>
      <c r="AG162" s="21">
        <v>3</v>
      </c>
      <c r="AH162" s="4">
        <v>4666828.6199999992</v>
      </c>
      <c r="AI162" s="4">
        <v>4666828.6199999992</v>
      </c>
      <c r="AJ162" s="116">
        <f t="shared" si="134"/>
        <v>1</v>
      </c>
      <c r="AK162" s="21">
        <v>3</v>
      </c>
      <c r="AL162" s="71">
        <f t="shared" si="135"/>
        <v>6</v>
      </c>
      <c r="AM162" s="4">
        <v>0</v>
      </c>
      <c r="AN162" s="4">
        <v>3771820.56</v>
      </c>
      <c r="AO162" s="23">
        <f t="shared" si="136"/>
        <v>0</v>
      </c>
      <c r="AP162" s="21">
        <v>0</v>
      </c>
      <c r="AQ162" s="4">
        <v>0</v>
      </c>
      <c r="AR162" s="4">
        <v>2004053.95</v>
      </c>
      <c r="AS162" s="23">
        <f t="shared" si="123"/>
        <v>0</v>
      </c>
      <c r="AT162" s="21">
        <v>0</v>
      </c>
      <c r="AU162" s="74">
        <f t="shared" si="137"/>
        <v>0</v>
      </c>
      <c r="AV162" s="4">
        <v>5844993.6500000004</v>
      </c>
      <c r="AW162" s="4">
        <v>6696580.5999999996</v>
      </c>
      <c r="AX162" s="23">
        <f t="shared" si="138"/>
        <v>0.87283256920703689</v>
      </c>
      <c r="AY162" s="21">
        <v>2</v>
      </c>
      <c r="AZ162" s="4">
        <f t="shared" si="139"/>
        <v>5844993.6500000004</v>
      </c>
      <c r="BA162" s="4">
        <v>1391328.7</v>
      </c>
      <c r="BB162" s="23">
        <f t="shared" si="140"/>
        <v>0.23803767519918517</v>
      </c>
      <c r="BC162" s="21">
        <v>0</v>
      </c>
      <c r="BD162" s="74">
        <f t="shared" si="141"/>
        <v>2</v>
      </c>
      <c r="BE162" s="4">
        <v>0</v>
      </c>
      <c r="BF162" s="21">
        <v>3</v>
      </c>
      <c r="BG162" s="71">
        <f t="shared" si="142"/>
        <v>3</v>
      </c>
      <c r="BH162" s="4">
        <v>10</v>
      </c>
      <c r="BI162" s="4">
        <v>10</v>
      </c>
      <c r="BJ162" s="23">
        <f t="shared" si="143"/>
        <v>1</v>
      </c>
      <c r="BK162" s="21">
        <v>3</v>
      </c>
      <c r="BL162" s="4">
        <v>0</v>
      </c>
      <c r="BM162" s="124">
        <v>0</v>
      </c>
      <c r="BN162" s="53">
        <v>0</v>
      </c>
      <c r="BO162" s="54">
        <v>0</v>
      </c>
      <c r="BP162" s="90">
        <f t="shared" si="144"/>
        <v>3</v>
      </c>
      <c r="BQ162" s="44">
        <f t="shared" si="145"/>
        <v>29</v>
      </c>
    </row>
    <row r="163" spans="1:69" ht="76.5" x14ac:dyDescent="0.2">
      <c r="A163" s="1">
        <v>160</v>
      </c>
      <c r="B163" s="2" t="s">
        <v>771</v>
      </c>
      <c r="C163" s="3" t="s">
        <v>772</v>
      </c>
      <c r="D163" s="4">
        <v>12325431.890000001</v>
      </c>
      <c r="E163" s="4">
        <v>12325431.890000001</v>
      </c>
      <c r="F163" s="118">
        <f t="shared" si="125"/>
        <v>1</v>
      </c>
      <c r="G163" s="21">
        <v>3</v>
      </c>
      <c r="H163" s="4">
        <v>12325431.890000001</v>
      </c>
      <c r="I163" s="4">
        <v>10110637.17</v>
      </c>
      <c r="J163" s="114">
        <f t="shared" si="126"/>
        <v>0.82030692800331551</v>
      </c>
      <c r="K163" s="21">
        <v>2</v>
      </c>
      <c r="L163" s="115">
        <f t="shared" si="127"/>
        <v>5</v>
      </c>
      <c r="M163" s="4">
        <v>0</v>
      </c>
      <c r="N163" s="4">
        <v>12</v>
      </c>
      <c r="O163" s="116">
        <f t="shared" si="128"/>
        <v>0</v>
      </c>
      <c r="P163" s="21">
        <v>3</v>
      </c>
      <c r="Q163" s="4">
        <v>5</v>
      </c>
      <c r="R163" s="4">
        <v>12</v>
      </c>
      <c r="S163" s="116">
        <f t="shared" si="129"/>
        <v>0.41666666666666669</v>
      </c>
      <c r="T163" s="21">
        <v>2</v>
      </c>
      <c r="U163" s="4">
        <v>26</v>
      </c>
      <c r="V163" s="4">
        <f t="shared" si="130"/>
        <v>12</v>
      </c>
      <c r="W163" s="117">
        <f t="shared" si="131"/>
        <v>2.1666666666666665</v>
      </c>
      <c r="X163" s="21">
        <v>2</v>
      </c>
      <c r="Y163" s="4">
        <v>8321573.0499999998</v>
      </c>
      <c r="Z163" s="4">
        <v>7789821.3099999996</v>
      </c>
      <c r="AA163" s="116">
        <f t="shared" si="132"/>
        <v>6.3900387199028463E-2</v>
      </c>
      <c r="AB163" s="21">
        <v>3</v>
      </c>
      <c r="AC163" s="115">
        <f t="shared" si="133"/>
        <v>10</v>
      </c>
      <c r="AD163" s="4">
        <v>7</v>
      </c>
      <c r="AE163" s="4">
        <v>0</v>
      </c>
      <c r="AF163" s="116">
        <f t="shared" ref="AF163:AF168" si="146">AE163/AD163</f>
        <v>0</v>
      </c>
      <c r="AG163" s="21">
        <v>3</v>
      </c>
      <c r="AH163" s="4">
        <v>7789821.3099999996</v>
      </c>
      <c r="AI163" s="4">
        <v>7789821.3099999996</v>
      </c>
      <c r="AJ163" s="116">
        <f t="shared" si="134"/>
        <v>1</v>
      </c>
      <c r="AK163" s="21">
        <v>3</v>
      </c>
      <c r="AL163" s="71">
        <f t="shared" si="135"/>
        <v>6</v>
      </c>
      <c r="AM163" s="4">
        <v>0</v>
      </c>
      <c r="AN163" s="4">
        <v>3880667.7200000007</v>
      </c>
      <c r="AO163" s="23">
        <f t="shared" si="136"/>
        <v>0</v>
      </c>
      <c r="AP163" s="21">
        <v>0</v>
      </c>
      <c r="AQ163" s="4">
        <v>0</v>
      </c>
      <c r="AR163" s="4">
        <v>932581.27999999991</v>
      </c>
      <c r="AS163" s="23">
        <f t="shared" si="123"/>
        <v>0</v>
      </c>
      <c r="AT163" s="21">
        <v>0</v>
      </c>
      <c r="AU163" s="74">
        <f t="shared" si="137"/>
        <v>0</v>
      </c>
      <c r="AV163" s="4">
        <v>5796139.1299999999</v>
      </c>
      <c r="AW163" s="4">
        <v>8010933.8499999996</v>
      </c>
      <c r="AX163" s="23">
        <f t="shared" si="138"/>
        <v>0.72352852220843145</v>
      </c>
      <c r="AY163" s="21">
        <v>2</v>
      </c>
      <c r="AZ163" s="4">
        <f t="shared" si="139"/>
        <v>5796139.1299999999</v>
      </c>
      <c r="BA163" s="4">
        <v>109508.52</v>
      </c>
      <c r="BB163" s="23">
        <f t="shared" si="140"/>
        <v>1.8893355998512756E-2</v>
      </c>
      <c r="BC163" s="21">
        <v>0</v>
      </c>
      <c r="BD163" s="74">
        <f t="shared" si="141"/>
        <v>2</v>
      </c>
      <c r="BE163" s="4">
        <v>0</v>
      </c>
      <c r="BF163" s="21">
        <v>3</v>
      </c>
      <c r="BG163" s="71">
        <f t="shared" si="142"/>
        <v>3</v>
      </c>
      <c r="BH163" s="4">
        <v>7</v>
      </c>
      <c r="BI163" s="4">
        <v>7</v>
      </c>
      <c r="BJ163" s="23">
        <f t="shared" si="143"/>
        <v>1</v>
      </c>
      <c r="BK163" s="21">
        <v>3</v>
      </c>
      <c r="BL163" s="4">
        <v>0</v>
      </c>
      <c r="BM163" s="124">
        <v>0</v>
      </c>
      <c r="BN163" s="53">
        <v>0</v>
      </c>
      <c r="BO163" s="54">
        <v>0</v>
      </c>
      <c r="BP163" s="90">
        <f t="shared" si="144"/>
        <v>3</v>
      </c>
      <c r="BQ163" s="44">
        <f t="shared" si="145"/>
        <v>29</v>
      </c>
    </row>
    <row r="164" spans="1:69" ht="102" x14ac:dyDescent="0.2">
      <c r="A164" s="1">
        <v>161</v>
      </c>
      <c r="B164" s="2" t="s">
        <v>785</v>
      </c>
      <c r="C164" s="3" t="s">
        <v>786</v>
      </c>
      <c r="D164" s="4">
        <v>10239088.699999999</v>
      </c>
      <c r="E164" s="4">
        <v>10099868.449999999</v>
      </c>
      <c r="F164" s="118">
        <f t="shared" si="125"/>
        <v>0.98640306241316178</v>
      </c>
      <c r="G164" s="21">
        <v>3</v>
      </c>
      <c r="H164" s="4">
        <v>10239088.699999999</v>
      </c>
      <c r="I164" s="4">
        <v>10071251.1</v>
      </c>
      <c r="J164" s="114">
        <f t="shared" si="126"/>
        <v>0.98360815059644913</v>
      </c>
      <c r="K164" s="21">
        <v>3</v>
      </c>
      <c r="L164" s="120">
        <f t="shared" si="127"/>
        <v>6</v>
      </c>
      <c r="M164" s="4">
        <v>6</v>
      </c>
      <c r="N164" s="4">
        <v>16</v>
      </c>
      <c r="O164" s="116">
        <f t="shared" si="128"/>
        <v>0.375</v>
      </c>
      <c r="P164" s="21">
        <v>0</v>
      </c>
      <c r="Q164" s="4">
        <v>6</v>
      </c>
      <c r="R164" s="4">
        <v>16</v>
      </c>
      <c r="S164" s="116">
        <f t="shared" si="129"/>
        <v>0.375</v>
      </c>
      <c r="T164" s="21">
        <v>2</v>
      </c>
      <c r="U164" s="4">
        <v>17</v>
      </c>
      <c r="V164" s="4">
        <f t="shared" si="130"/>
        <v>10</v>
      </c>
      <c r="W164" s="117">
        <f t="shared" si="131"/>
        <v>1.7</v>
      </c>
      <c r="X164" s="21">
        <v>1</v>
      </c>
      <c r="Y164" s="4">
        <v>5796287.3700000001</v>
      </c>
      <c r="Z164" s="4">
        <v>4698906.0599999996</v>
      </c>
      <c r="AA164" s="116">
        <f t="shared" si="132"/>
        <v>0.1893248626146016</v>
      </c>
      <c r="AB164" s="21">
        <v>3</v>
      </c>
      <c r="AC164" s="121">
        <f t="shared" si="133"/>
        <v>6</v>
      </c>
      <c r="AD164" s="4">
        <v>2</v>
      </c>
      <c r="AE164" s="4">
        <v>0</v>
      </c>
      <c r="AF164" s="116">
        <f t="shared" si="146"/>
        <v>0</v>
      </c>
      <c r="AG164" s="21">
        <v>3</v>
      </c>
      <c r="AH164" s="4">
        <v>4698906.0599999996</v>
      </c>
      <c r="AI164" s="4">
        <v>4698906.0599999996</v>
      </c>
      <c r="AJ164" s="116">
        <f t="shared" si="134"/>
        <v>1</v>
      </c>
      <c r="AK164" s="21">
        <v>3</v>
      </c>
      <c r="AL164" s="71">
        <f t="shared" si="135"/>
        <v>6</v>
      </c>
      <c r="AM164" s="4">
        <v>0</v>
      </c>
      <c r="AN164" s="4">
        <v>4737001.07</v>
      </c>
      <c r="AO164" s="23">
        <f t="shared" si="136"/>
        <v>0</v>
      </c>
      <c r="AP164" s="21">
        <v>0</v>
      </c>
      <c r="AQ164" s="4">
        <v>0</v>
      </c>
      <c r="AR164" s="4">
        <v>2033291.3699999999</v>
      </c>
      <c r="AS164" s="23">
        <f t="shared" si="123"/>
        <v>0</v>
      </c>
      <c r="AT164" s="21">
        <v>0</v>
      </c>
      <c r="AU164" s="74">
        <f t="shared" si="137"/>
        <v>0</v>
      </c>
      <c r="AV164" s="4">
        <v>7203266.4199999999</v>
      </c>
      <c r="AW164" s="4">
        <v>7231032.25</v>
      </c>
      <c r="AX164" s="23">
        <f t="shared" si="138"/>
        <v>0.99616018446052423</v>
      </c>
      <c r="AY164" s="21">
        <v>3</v>
      </c>
      <c r="AZ164" s="4">
        <f t="shared" si="139"/>
        <v>7203266.4199999999</v>
      </c>
      <c r="BA164" s="4">
        <v>3601263.11</v>
      </c>
      <c r="BB164" s="23">
        <f t="shared" si="140"/>
        <v>0.49994862053151712</v>
      </c>
      <c r="BC164" s="21">
        <v>2</v>
      </c>
      <c r="BD164" s="72">
        <f t="shared" si="141"/>
        <v>5</v>
      </c>
      <c r="BE164" s="4">
        <v>0</v>
      </c>
      <c r="BF164" s="21">
        <v>3</v>
      </c>
      <c r="BG164" s="71">
        <f t="shared" si="142"/>
        <v>3</v>
      </c>
      <c r="BH164" s="4">
        <v>16</v>
      </c>
      <c r="BI164" s="4">
        <v>17</v>
      </c>
      <c r="BJ164" s="23">
        <f t="shared" si="143"/>
        <v>0.94117647058823528</v>
      </c>
      <c r="BK164" s="21">
        <v>3</v>
      </c>
      <c r="BL164" s="4">
        <v>0</v>
      </c>
      <c r="BM164" s="124">
        <v>0</v>
      </c>
      <c r="BN164" s="53">
        <v>0</v>
      </c>
      <c r="BO164" s="54">
        <v>0</v>
      </c>
      <c r="BP164" s="90">
        <f t="shared" si="144"/>
        <v>3</v>
      </c>
      <c r="BQ164" s="44">
        <f t="shared" si="145"/>
        <v>29</v>
      </c>
    </row>
    <row r="165" spans="1:69" ht="114.75" x14ac:dyDescent="0.2">
      <c r="A165" s="1">
        <v>162</v>
      </c>
      <c r="B165" s="2" t="s">
        <v>847</v>
      </c>
      <c r="C165" s="3" t="s">
        <v>848</v>
      </c>
      <c r="D165" s="4">
        <v>11750963.199999999</v>
      </c>
      <c r="E165" s="4">
        <v>11964963.199999999</v>
      </c>
      <c r="F165" s="118">
        <f t="shared" si="125"/>
        <v>1.0182112730980215</v>
      </c>
      <c r="G165" s="21">
        <v>3</v>
      </c>
      <c r="H165" s="4">
        <v>12756401.060000001</v>
      </c>
      <c r="I165" s="4">
        <v>12951077.699999999</v>
      </c>
      <c r="J165" s="114">
        <f t="shared" si="126"/>
        <v>1.0152610943387821</v>
      </c>
      <c r="K165" s="21">
        <v>3</v>
      </c>
      <c r="L165" s="120">
        <f t="shared" si="127"/>
        <v>6</v>
      </c>
      <c r="M165" s="4">
        <v>0</v>
      </c>
      <c r="N165" s="4">
        <v>15</v>
      </c>
      <c r="O165" s="116">
        <f t="shared" si="128"/>
        <v>0</v>
      </c>
      <c r="P165" s="21">
        <v>3</v>
      </c>
      <c r="Q165" s="4">
        <v>7</v>
      </c>
      <c r="R165" s="4">
        <v>15</v>
      </c>
      <c r="S165" s="116">
        <f t="shared" si="129"/>
        <v>0.46666666666666667</v>
      </c>
      <c r="T165" s="21">
        <v>2</v>
      </c>
      <c r="U165" s="4">
        <v>27</v>
      </c>
      <c r="V165" s="4">
        <f t="shared" si="130"/>
        <v>15</v>
      </c>
      <c r="W165" s="117">
        <f t="shared" si="131"/>
        <v>1.8</v>
      </c>
      <c r="X165" s="21">
        <v>1</v>
      </c>
      <c r="Y165" s="4">
        <v>8290935.1100000003</v>
      </c>
      <c r="Z165" s="4">
        <v>8023844.9800000004</v>
      </c>
      <c r="AA165" s="116">
        <f t="shared" si="132"/>
        <v>3.221471721300203E-2</v>
      </c>
      <c r="AB165" s="21">
        <v>2</v>
      </c>
      <c r="AC165" s="121">
        <f t="shared" si="133"/>
        <v>8</v>
      </c>
      <c r="AD165" s="4">
        <v>7</v>
      </c>
      <c r="AE165" s="4">
        <v>0</v>
      </c>
      <c r="AF165" s="116">
        <f t="shared" si="146"/>
        <v>0</v>
      </c>
      <c r="AG165" s="21">
        <v>3</v>
      </c>
      <c r="AH165" s="4">
        <v>5886341.9799999995</v>
      </c>
      <c r="AI165" s="4">
        <v>8023844.9799999995</v>
      </c>
      <c r="AJ165" s="116">
        <f t="shared" si="134"/>
        <v>0.7336061445195069</v>
      </c>
      <c r="AK165" s="21">
        <v>3</v>
      </c>
      <c r="AL165" s="71">
        <f t="shared" si="135"/>
        <v>6</v>
      </c>
      <c r="AM165" s="4">
        <v>0</v>
      </c>
      <c r="AN165" s="4">
        <v>6338705.3599999994</v>
      </c>
      <c r="AO165" s="23">
        <f t="shared" si="136"/>
        <v>0</v>
      </c>
      <c r="AP165" s="21">
        <v>0</v>
      </c>
      <c r="AQ165" s="4">
        <v>0</v>
      </c>
      <c r="AR165" s="4">
        <v>4772683.4499999993</v>
      </c>
      <c r="AS165" s="23">
        <f t="shared" si="123"/>
        <v>0</v>
      </c>
      <c r="AT165" s="21">
        <v>0</v>
      </c>
      <c r="AU165" s="74">
        <f t="shared" si="137"/>
        <v>0</v>
      </c>
      <c r="AV165" s="4">
        <v>10369170</v>
      </c>
      <c r="AW165" s="4">
        <v>10307410.58</v>
      </c>
      <c r="AX165" s="23">
        <f t="shared" si="138"/>
        <v>1.0059917492876276</v>
      </c>
      <c r="AY165" s="21">
        <v>3</v>
      </c>
      <c r="AZ165" s="4">
        <f t="shared" si="139"/>
        <v>10369170</v>
      </c>
      <c r="BA165" s="4">
        <v>268611.52</v>
      </c>
      <c r="BB165" s="23">
        <f t="shared" si="140"/>
        <v>2.5904823626191877E-2</v>
      </c>
      <c r="BC165" s="21">
        <v>0</v>
      </c>
      <c r="BD165" s="73">
        <f t="shared" si="141"/>
        <v>3</v>
      </c>
      <c r="BE165" s="4">
        <v>0</v>
      </c>
      <c r="BF165" s="21">
        <v>3</v>
      </c>
      <c r="BG165" s="71">
        <f t="shared" si="142"/>
        <v>3</v>
      </c>
      <c r="BH165" s="4">
        <v>14</v>
      </c>
      <c r="BI165" s="4">
        <v>15</v>
      </c>
      <c r="BJ165" s="23">
        <f t="shared" si="143"/>
        <v>0.93333333333333335</v>
      </c>
      <c r="BK165" s="21">
        <v>3</v>
      </c>
      <c r="BL165" s="4">
        <v>0</v>
      </c>
      <c r="BM165" s="124">
        <v>0</v>
      </c>
      <c r="BN165" s="53">
        <v>0</v>
      </c>
      <c r="BO165" s="54">
        <v>0</v>
      </c>
      <c r="BP165" s="90">
        <f t="shared" si="144"/>
        <v>3</v>
      </c>
      <c r="BQ165" s="44">
        <f t="shared" si="145"/>
        <v>29</v>
      </c>
    </row>
    <row r="166" spans="1:69" ht="89.25" x14ac:dyDescent="0.2">
      <c r="A166" s="1">
        <v>163</v>
      </c>
      <c r="B166" s="2" t="s">
        <v>853</v>
      </c>
      <c r="C166" s="3" t="s">
        <v>854</v>
      </c>
      <c r="D166" s="4">
        <v>6808457.8099999996</v>
      </c>
      <c r="E166" s="4">
        <v>6808457.8099999996</v>
      </c>
      <c r="F166" s="118">
        <f t="shared" si="125"/>
        <v>1</v>
      </c>
      <c r="G166" s="21">
        <v>3</v>
      </c>
      <c r="H166" s="4">
        <v>6808457.8099999996</v>
      </c>
      <c r="I166" s="4">
        <v>6252675.5</v>
      </c>
      <c r="J166" s="114">
        <f t="shared" si="126"/>
        <v>0.91836883982982342</v>
      </c>
      <c r="K166" s="21">
        <v>3</v>
      </c>
      <c r="L166" s="120">
        <f t="shared" si="127"/>
        <v>6</v>
      </c>
      <c r="M166" s="4">
        <v>0</v>
      </c>
      <c r="N166" s="4">
        <v>19</v>
      </c>
      <c r="O166" s="116">
        <f t="shared" si="128"/>
        <v>0</v>
      </c>
      <c r="P166" s="21">
        <v>3</v>
      </c>
      <c r="Q166" s="4">
        <v>7</v>
      </c>
      <c r="R166" s="4">
        <v>19</v>
      </c>
      <c r="S166" s="116">
        <f t="shared" si="129"/>
        <v>0.36842105263157893</v>
      </c>
      <c r="T166" s="21">
        <v>2</v>
      </c>
      <c r="U166" s="4">
        <v>41</v>
      </c>
      <c r="V166" s="4">
        <f t="shared" si="130"/>
        <v>19</v>
      </c>
      <c r="W166" s="117">
        <f t="shared" si="131"/>
        <v>2.1578947368421053</v>
      </c>
      <c r="X166" s="21">
        <v>2</v>
      </c>
      <c r="Y166" s="4">
        <v>3766220.98</v>
      </c>
      <c r="Z166" s="4">
        <v>3642362.88</v>
      </c>
      <c r="AA166" s="116">
        <f t="shared" si="132"/>
        <v>3.2886572683263025E-2</v>
      </c>
      <c r="AB166" s="21">
        <v>2</v>
      </c>
      <c r="AC166" s="115">
        <f t="shared" si="133"/>
        <v>9</v>
      </c>
      <c r="AD166" s="4">
        <v>12</v>
      </c>
      <c r="AE166" s="4">
        <v>1</v>
      </c>
      <c r="AF166" s="116">
        <f t="shared" si="146"/>
        <v>8.3333333333333329E-2</v>
      </c>
      <c r="AG166" s="21">
        <v>3</v>
      </c>
      <c r="AH166" s="4">
        <v>3642362.88</v>
      </c>
      <c r="AI166" s="4">
        <v>3642362.88</v>
      </c>
      <c r="AJ166" s="116">
        <f t="shared" si="134"/>
        <v>1</v>
      </c>
      <c r="AK166" s="21">
        <v>3</v>
      </c>
      <c r="AL166" s="71">
        <f t="shared" si="135"/>
        <v>6</v>
      </c>
      <c r="AM166" s="4">
        <v>0</v>
      </c>
      <c r="AN166" s="4">
        <v>1384389.5099999995</v>
      </c>
      <c r="AO166" s="23">
        <f t="shared" si="136"/>
        <v>0</v>
      </c>
      <c r="AP166" s="21">
        <v>0</v>
      </c>
      <c r="AQ166" s="4">
        <v>0</v>
      </c>
      <c r="AR166" s="4">
        <v>469672.12999999995</v>
      </c>
      <c r="AS166" s="23">
        <f t="shared" ref="AS166:AS197" si="147">AQ166/AR166</f>
        <v>0</v>
      </c>
      <c r="AT166" s="21">
        <v>0</v>
      </c>
      <c r="AU166" s="74">
        <f t="shared" si="137"/>
        <v>0</v>
      </c>
      <c r="AV166" s="4">
        <v>4100513.42</v>
      </c>
      <c r="AW166" s="4">
        <v>4656018.53</v>
      </c>
      <c r="AX166" s="23">
        <f t="shared" si="138"/>
        <v>0.88069095807485964</v>
      </c>
      <c r="AY166" s="21">
        <v>2</v>
      </c>
      <c r="AZ166" s="4">
        <f t="shared" si="139"/>
        <v>4100513.42</v>
      </c>
      <c r="BA166" s="4">
        <v>581434.97</v>
      </c>
      <c r="BB166" s="23">
        <f t="shared" si="140"/>
        <v>0.14179565104313205</v>
      </c>
      <c r="BC166" s="21">
        <v>0</v>
      </c>
      <c r="BD166" s="74">
        <f t="shared" si="141"/>
        <v>2</v>
      </c>
      <c r="BE166" s="4">
        <v>0</v>
      </c>
      <c r="BF166" s="21">
        <v>3</v>
      </c>
      <c r="BG166" s="71">
        <f t="shared" si="142"/>
        <v>3</v>
      </c>
      <c r="BH166" s="4">
        <v>19</v>
      </c>
      <c r="BI166" s="4">
        <v>20</v>
      </c>
      <c r="BJ166" s="23">
        <f t="shared" si="143"/>
        <v>0.95</v>
      </c>
      <c r="BK166" s="21">
        <v>3</v>
      </c>
      <c r="BL166" s="4">
        <v>0</v>
      </c>
      <c r="BM166" s="124">
        <v>0</v>
      </c>
      <c r="BN166" s="53">
        <v>0</v>
      </c>
      <c r="BO166" s="54">
        <v>0</v>
      </c>
      <c r="BP166" s="90">
        <f t="shared" si="144"/>
        <v>3</v>
      </c>
      <c r="BQ166" s="44">
        <f t="shared" si="145"/>
        <v>29</v>
      </c>
    </row>
    <row r="167" spans="1:69" ht="63.75" x14ac:dyDescent="0.2">
      <c r="A167" s="1">
        <v>164</v>
      </c>
      <c r="B167" s="2" t="s">
        <v>873</v>
      </c>
      <c r="C167" s="3" t="s">
        <v>874</v>
      </c>
      <c r="D167" s="4">
        <v>4582755.04</v>
      </c>
      <c r="E167" s="4">
        <v>4507220.2</v>
      </c>
      <c r="F167" s="118">
        <f t="shared" si="125"/>
        <v>0.98351759163631847</v>
      </c>
      <c r="G167" s="21">
        <v>3</v>
      </c>
      <c r="H167" s="4">
        <v>5495209.2800000003</v>
      </c>
      <c r="I167" s="4">
        <v>5246505.2</v>
      </c>
      <c r="J167" s="114">
        <f t="shared" si="126"/>
        <v>0.95474165453440196</v>
      </c>
      <c r="K167" s="21">
        <v>3</v>
      </c>
      <c r="L167" s="120">
        <f t="shared" si="127"/>
        <v>6</v>
      </c>
      <c r="M167" s="4">
        <v>0</v>
      </c>
      <c r="N167" s="4">
        <v>10</v>
      </c>
      <c r="O167" s="116">
        <f t="shared" si="128"/>
        <v>0</v>
      </c>
      <c r="P167" s="21">
        <v>3</v>
      </c>
      <c r="Q167" s="4">
        <v>3</v>
      </c>
      <c r="R167" s="4">
        <v>10</v>
      </c>
      <c r="S167" s="116">
        <f t="shared" si="129"/>
        <v>0.3</v>
      </c>
      <c r="T167" s="21">
        <v>2</v>
      </c>
      <c r="U167" s="4">
        <v>25</v>
      </c>
      <c r="V167" s="4">
        <f t="shared" si="130"/>
        <v>10</v>
      </c>
      <c r="W167" s="117">
        <f t="shared" si="131"/>
        <v>2.5</v>
      </c>
      <c r="X167" s="21">
        <v>2</v>
      </c>
      <c r="Y167" s="4">
        <v>2749775.2</v>
      </c>
      <c r="Z167" s="4">
        <v>2645625.0099999998</v>
      </c>
      <c r="AA167" s="116">
        <f t="shared" si="132"/>
        <v>3.7875892545688974E-2</v>
      </c>
      <c r="AB167" s="21">
        <v>2</v>
      </c>
      <c r="AC167" s="115">
        <f t="shared" si="133"/>
        <v>9</v>
      </c>
      <c r="AD167" s="4">
        <v>5</v>
      </c>
      <c r="AE167" s="4">
        <v>0</v>
      </c>
      <c r="AF167" s="116">
        <f t="shared" si="146"/>
        <v>0</v>
      </c>
      <c r="AG167" s="21">
        <v>3</v>
      </c>
      <c r="AH167" s="4">
        <v>1771250.01</v>
      </c>
      <c r="AI167" s="4">
        <v>2645625.0099999998</v>
      </c>
      <c r="AJ167" s="116">
        <f t="shared" si="134"/>
        <v>0.66950153680320712</v>
      </c>
      <c r="AK167" s="21">
        <v>2</v>
      </c>
      <c r="AL167" s="72">
        <f t="shared" si="135"/>
        <v>5</v>
      </c>
      <c r="AM167" s="4">
        <v>0</v>
      </c>
      <c r="AN167" s="4">
        <v>680248.68</v>
      </c>
      <c r="AO167" s="23">
        <f t="shared" si="136"/>
        <v>0</v>
      </c>
      <c r="AP167" s="21">
        <v>0</v>
      </c>
      <c r="AQ167" s="4">
        <v>0</v>
      </c>
      <c r="AR167" s="4">
        <v>524251.26</v>
      </c>
      <c r="AS167" s="23">
        <f t="shared" si="147"/>
        <v>0</v>
      </c>
      <c r="AT167" s="21">
        <v>0</v>
      </c>
      <c r="AU167" s="74">
        <f t="shared" si="137"/>
        <v>0</v>
      </c>
      <c r="AV167" s="4">
        <v>1664456.35</v>
      </c>
      <c r="AW167" s="4">
        <v>1664456.35</v>
      </c>
      <c r="AX167" s="23">
        <f t="shared" si="138"/>
        <v>1</v>
      </c>
      <c r="AY167" s="21">
        <v>3</v>
      </c>
      <c r="AZ167" s="4">
        <f t="shared" si="139"/>
        <v>1664456.35</v>
      </c>
      <c r="BA167" s="4">
        <v>348306.24000000005</v>
      </c>
      <c r="BB167" s="23">
        <f t="shared" si="140"/>
        <v>0.20926126419596405</v>
      </c>
      <c r="BC167" s="21">
        <v>0</v>
      </c>
      <c r="BD167" s="73">
        <f t="shared" si="141"/>
        <v>3</v>
      </c>
      <c r="BE167" s="4">
        <v>0</v>
      </c>
      <c r="BF167" s="21">
        <v>3</v>
      </c>
      <c r="BG167" s="71">
        <f t="shared" si="142"/>
        <v>3</v>
      </c>
      <c r="BH167" s="4">
        <v>10</v>
      </c>
      <c r="BI167" s="4">
        <v>10</v>
      </c>
      <c r="BJ167" s="23">
        <f t="shared" si="143"/>
        <v>1</v>
      </c>
      <c r="BK167" s="21">
        <v>3</v>
      </c>
      <c r="BL167" s="4">
        <v>0</v>
      </c>
      <c r="BM167" s="124">
        <v>0</v>
      </c>
      <c r="BN167" s="53">
        <v>0</v>
      </c>
      <c r="BO167" s="54">
        <v>0</v>
      </c>
      <c r="BP167" s="90">
        <f t="shared" si="144"/>
        <v>3</v>
      </c>
      <c r="BQ167" s="44">
        <f t="shared" si="145"/>
        <v>29</v>
      </c>
    </row>
    <row r="168" spans="1:69" ht="102" x14ac:dyDescent="0.2">
      <c r="A168" s="1">
        <v>165</v>
      </c>
      <c r="B168" s="2" t="s">
        <v>877</v>
      </c>
      <c r="C168" s="3" t="s">
        <v>878</v>
      </c>
      <c r="D168" s="4">
        <v>80389327.109999999</v>
      </c>
      <c r="E168" s="4">
        <v>75634599.969999999</v>
      </c>
      <c r="F168" s="118">
        <f t="shared" si="125"/>
        <v>0.94085375122628012</v>
      </c>
      <c r="G168" s="21">
        <v>3</v>
      </c>
      <c r="H168" s="4">
        <v>107015997.17</v>
      </c>
      <c r="I168" s="4">
        <v>95288404.129999995</v>
      </c>
      <c r="J168" s="114">
        <f t="shared" si="126"/>
        <v>0.89041271071492079</v>
      </c>
      <c r="K168" s="21">
        <v>2</v>
      </c>
      <c r="L168" s="115">
        <f t="shared" si="127"/>
        <v>5</v>
      </c>
      <c r="M168" s="4">
        <v>3</v>
      </c>
      <c r="N168" s="4">
        <v>56</v>
      </c>
      <c r="O168" s="116">
        <f t="shared" si="128"/>
        <v>5.3571428571428568E-2</v>
      </c>
      <c r="P168" s="21">
        <v>2</v>
      </c>
      <c r="Q168" s="4">
        <v>17</v>
      </c>
      <c r="R168" s="4">
        <v>56</v>
      </c>
      <c r="S168" s="116">
        <f t="shared" si="129"/>
        <v>0.30357142857142855</v>
      </c>
      <c r="T168" s="21">
        <v>2</v>
      </c>
      <c r="U168" s="4">
        <v>117</v>
      </c>
      <c r="V168" s="4">
        <f t="shared" si="130"/>
        <v>53</v>
      </c>
      <c r="W168" s="117">
        <f t="shared" si="131"/>
        <v>2.2075471698113209</v>
      </c>
      <c r="X168" s="21">
        <v>2</v>
      </c>
      <c r="Y168" s="4">
        <v>101389042.84</v>
      </c>
      <c r="Z168" s="4">
        <v>93955083.010000005</v>
      </c>
      <c r="AA168" s="116">
        <f t="shared" si="132"/>
        <v>7.3321136305935744E-2</v>
      </c>
      <c r="AB168" s="21">
        <v>3</v>
      </c>
      <c r="AC168" s="115">
        <f t="shared" si="133"/>
        <v>9</v>
      </c>
      <c r="AD168" s="4">
        <v>22</v>
      </c>
      <c r="AE168" s="4">
        <v>0</v>
      </c>
      <c r="AF168" s="116">
        <f t="shared" si="146"/>
        <v>0</v>
      </c>
      <c r="AG168" s="21">
        <v>3</v>
      </c>
      <c r="AH168" s="4">
        <v>92694634.01000002</v>
      </c>
      <c r="AI168" s="4">
        <v>93955083.01000002</v>
      </c>
      <c r="AJ168" s="116">
        <f t="shared" si="134"/>
        <v>0.9865845576458504</v>
      </c>
      <c r="AK168" s="21">
        <v>3</v>
      </c>
      <c r="AL168" s="71">
        <f t="shared" si="135"/>
        <v>6</v>
      </c>
      <c r="AM168" s="4">
        <v>0</v>
      </c>
      <c r="AN168" s="4">
        <v>20938797.430000003</v>
      </c>
      <c r="AO168" s="23">
        <f t="shared" si="136"/>
        <v>0</v>
      </c>
      <c r="AP168" s="21">
        <v>0</v>
      </c>
      <c r="AQ168" s="4">
        <v>0</v>
      </c>
      <c r="AR168" s="4">
        <v>1905317.0999999999</v>
      </c>
      <c r="AS168" s="23">
        <f t="shared" si="147"/>
        <v>0</v>
      </c>
      <c r="AT168" s="21">
        <v>0</v>
      </c>
      <c r="AU168" s="74">
        <f t="shared" si="137"/>
        <v>0</v>
      </c>
      <c r="AV168" s="4">
        <v>26499601.73</v>
      </c>
      <c r="AW168" s="4">
        <v>27007457.73</v>
      </c>
      <c r="AX168" s="23">
        <f t="shared" si="138"/>
        <v>0.98119571249255821</v>
      </c>
      <c r="AY168" s="21">
        <v>3</v>
      </c>
      <c r="AZ168" s="4">
        <f t="shared" si="139"/>
        <v>26499601.73</v>
      </c>
      <c r="BA168" s="4">
        <v>3286068.09</v>
      </c>
      <c r="BB168" s="23">
        <f t="shared" si="140"/>
        <v>0.1240044331036065</v>
      </c>
      <c r="BC168" s="21">
        <v>0</v>
      </c>
      <c r="BD168" s="73">
        <f t="shared" si="141"/>
        <v>3</v>
      </c>
      <c r="BE168" s="4">
        <v>0</v>
      </c>
      <c r="BF168" s="21">
        <v>3</v>
      </c>
      <c r="BG168" s="71">
        <f t="shared" si="142"/>
        <v>3</v>
      </c>
      <c r="BH168" s="4">
        <v>53</v>
      </c>
      <c r="BI168" s="4">
        <v>56</v>
      </c>
      <c r="BJ168" s="23">
        <f t="shared" si="143"/>
        <v>0.9464285714285714</v>
      </c>
      <c r="BK168" s="21">
        <v>3</v>
      </c>
      <c r="BL168" s="4">
        <v>0</v>
      </c>
      <c r="BM168" s="124">
        <v>0</v>
      </c>
      <c r="BN168" s="53">
        <v>0</v>
      </c>
      <c r="BO168" s="54">
        <v>0</v>
      </c>
      <c r="BP168" s="90">
        <f t="shared" si="144"/>
        <v>3</v>
      </c>
      <c r="BQ168" s="44">
        <f t="shared" si="145"/>
        <v>29</v>
      </c>
    </row>
    <row r="169" spans="1:69" ht="76.5" x14ac:dyDescent="0.2">
      <c r="A169" s="1">
        <v>166</v>
      </c>
      <c r="B169" s="2" t="s">
        <v>891</v>
      </c>
      <c r="C169" s="3" t="s">
        <v>892</v>
      </c>
      <c r="D169" s="4">
        <v>31705583.25</v>
      </c>
      <c r="E169" s="4">
        <v>31705583.25</v>
      </c>
      <c r="F169" s="118">
        <f t="shared" si="125"/>
        <v>1</v>
      </c>
      <c r="G169" s="21">
        <v>3</v>
      </c>
      <c r="H169" s="4">
        <v>31705583.25</v>
      </c>
      <c r="I169" s="4">
        <v>31714125</v>
      </c>
      <c r="J169" s="114">
        <f t="shared" si="126"/>
        <v>1.0002694083856667</v>
      </c>
      <c r="K169" s="21">
        <v>3</v>
      </c>
      <c r="L169" s="120">
        <f t="shared" si="127"/>
        <v>6</v>
      </c>
      <c r="M169" s="4">
        <v>1</v>
      </c>
      <c r="N169" s="4">
        <v>18</v>
      </c>
      <c r="O169" s="116">
        <f t="shared" si="128"/>
        <v>5.5555555555555552E-2</v>
      </c>
      <c r="P169" s="21">
        <v>2</v>
      </c>
      <c r="Q169" s="4">
        <v>9</v>
      </c>
      <c r="R169" s="4">
        <v>18</v>
      </c>
      <c r="S169" s="116">
        <f t="shared" si="129"/>
        <v>0.5</v>
      </c>
      <c r="T169" s="21">
        <v>1</v>
      </c>
      <c r="U169" s="4">
        <v>36</v>
      </c>
      <c r="V169" s="4">
        <f t="shared" si="130"/>
        <v>17</v>
      </c>
      <c r="W169" s="117">
        <f t="shared" si="131"/>
        <v>2.1176470588235294</v>
      </c>
      <c r="X169" s="21">
        <v>2</v>
      </c>
      <c r="Y169" s="4">
        <v>10939459.890000001</v>
      </c>
      <c r="Z169" s="4">
        <v>9258088.4800000004</v>
      </c>
      <c r="AA169" s="116">
        <f t="shared" si="132"/>
        <v>0.15369784494908917</v>
      </c>
      <c r="AB169" s="21">
        <v>3</v>
      </c>
      <c r="AC169" s="121">
        <f t="shared" si="133"/>
        <v>8</v>
      </c>
      <c r="AD169" s="4">
        <v>0</v>
      </c>
      <c r="AE169" s="4">
        <v>0</v>
      </c>
      <c r="AF169" s="116">
        <v>0</v>
      </c>
      <c r="AG169" s="21">
        <v>3</v>
      </c>
      <c r="AH169" s="4">
        <v>9258088.4800000004</v>
      </c>
      <c r="AI169" s="4">
        <v>9258088.4800000004</v>
      </c>
      <c r="AJ169" s="116">
        <f t="shared" si="134"/>
        <v>1</v>
      </c>
      <c r="AK169" s="21">
        <v>3</v>
      </c>
      <c r="AL169" s="71">
        <f t="shared" si="135"/>
        <v>6</v>
      </c>
      <c r="AM169" s="4">
        <v>0</v>
      </c>
      <c r="AN169" s="4">
        <v>14346614.810000001</v>
      </c>
      <c r="AO169" s="23">
        <f t="shared" si="136"/>
        <v>0</v>
      </c>
      <c r="AP169" s="21">
        <v>0</v>
      </c>
      <c r="AQ169" s="4">
        <v>0</v>
      </c>
      <c r="AR169" s="4">
        <v>4048371.58</v>
      </c>
      <c r="AS169" s="23">
        <f t="shared" si="147"/>
        <v>0</v>
      </c>
      <c r="AT169" s="21">
        <v>0</v>
      </c>
      <c r="AU169" s="74">
        <f t="shared" si="137"/>
        <v>0</v>
      </c>
      <c r="AV169" s="4">
        <v>18897036.52</v>
      </c>
      <c r="AW169" s="4">
        <v>18888492.82</v>
      </c>
      <c r="AX169" s="23">
        <f t="shared" si="138"/>
        <v>1.0004523230138804</v>
      </c>
      <c r="AY169" s="21">
        <v>3</v>
      </c>
      <c r="AZ169" s="4">
        <f t="shared" si="139"/>
        <v>18897036.52</v>
      </c>
      <c r="BA169" s="4">
        <v>1704425.17</v>
      </c>
      <c r="BB169" s="23">
        <f t="shared" si="140"/>
        <v>9.0195368368796477E-2</v>
      </c>
      <c r="BC169" s="21">
        <v>0</v>
      </c>
      <c r="BD169" s="73">
        <f t="shared" si="141"/>
        <v>3</v>
      </c>
      <c r="BE169" s="4">
        <v>0</v>
      </c>
      <c r="BF169" s="21">
        <v>3</v>
      </c>
      <c r="BG169" s="71">
        <f t="shared" si="142"/>
        <v>3</v>
      </c>
      <c r="BH169" s="4">
        <v>18</v>
      </c>
      <c r="BI169" s="4">
        <v>18</v>
      </c>
      <c r="BJ169" s="23">
        <f t="shared" si="143"/>
        <v>1</v>
      </c>
      <c r="BK169" s="21">
        <v>3</v>
      </c>
      <c r="BL169" s="4">
        <v>0</v>
      </c>
      <c r="BM169" s="124">
        <v>0</v>
      </c>
      <c r="BN169" s="53">
        <v>0</v>
      </c>
      <c r="BO169" s="54">
        <v>0</v>
      </c>
      <c r="BP169" s="90">
        <f t="shared" si="144"/>
        <v>3</v>
      </c>
      <c r="BQ169" s="44">
        <f t="shared" si="145"/>
        <v>29</v>
      </c>
    </row>
    <row r="170" spans="1:69" ht="63.75" x14ac:dyDescent="0.2">
      <c r="A170" s="1">
        <v>167</v>
      </c>
      <c r="B170" s="2" t="s">
        <v>905</v>
      </c>
      <c r="C170" s="3" t="s">
        <v>906</v>
      </c>
      <c r="D170" s="4">
        <v>14853682.439999999</v>
      </c>
      <c r="E170" s="4">
        <v>14854682.439999999</v>
      </c>
      <c r="F170" s="118">
        <f t="shared" si="125"/>
        <v>1.0000673233727757</v>
      </c>
      <c r="G170" s="21">
        <v>3</v>
      </c>
      <c r="H170" s="4">
        <v>14853682.439999999</v>
      </c>
      <c r="I170" s="4">
        <v>14380582.99</v>
      </c>
      <c r="J170" s="114">
        <f t="shared" si="126"/>
        <v>0.96814934936767105</v>
      </c>
      <c r="K170" s="21">
        <v>3</v>
      </c>
      <c r="L170" s="120">
        <f t="shared" si="127"/>
        <v>6</v>
      </c>
      <c r="M170" s="4">
        <v>0</v>
      </c>
      <c r="N170" s="4">
        <v>5</v>
      </c>
      <c r="O170" s="116">
        <f t="shared" si="128"/>
        <v>0</v>
      </c>
      <c r="P170" s="21">
        <v>3</v>
      </c>
      <c r="Q170" s="4">
        <v>2</v>
      </c>
      <c r="R170" s="4">
        <v>5</v>
      </c>
      <c r="S170" s="116">
        <f t="shared" si="129"/>
        <v>0.4</v>
      </c>
      <c r="T170" s="21">
        <v>2</v>
      </c>
      <c r="U170" s="4">
        <v>14</v>
      </c>
      <c r="V170" s="4">
        <f t="shared" si="130"/>
        <v>5</v>
      </c>
      <c r="W170" s="117">
        <f t="shared" si="131"/>
        <v>2.8</v>
      </c>
      <c r="X170" s="21">
        <v>2</v>
      </c>
      <c r="Y170" s="4">
        <v>530931.5</v>
      </c>
      <c r="Z170" s="4">
        <v>487838.08</v>
      </c>
      <c r="AA170" s="116">
        <f t="shared" si="132"/>
        <v>8.1165687098994854E-2</v>
      </c>
      <c r="AB170" s="21">
        <v>3</v>
      </c>
      <c r="AC170" s="115">
        <f t="shared" si="133"/>
        <v>10</v>
      </c>
      <c r="AD170" s="4">
        <v>0</v>
      </c>
      <c r="AE170" s="4">
        <v>0</v>
      </c>
      <c r="AF170" s="116">
        <v>0</v>
      </c>
      <c r="AG170" s="21">
        <v>3</v>
      </c>
      <c r="AH170" s="4">
        <v>487838.08</v>
      </c>
      <c r="AI170" s="4">
        <v>487838.08</v>
      </c>
      <c r="AJ170" s="116">
        <f t="shared" si="134"/>
        <v>1</v>
      </c>
      <c r="AK170" s="21">
        <v>3</v>
      </c>
      <c r="AL170" s="71">
        <f t="shared" si="135"/>
        <v>6</v>
      </c>
      <c r="AM170" s="4">
        <v>0</v>
      </c>
      <c r="AN170" s="4">
        <v>1198194.5</v>
      </c>
      <c r="AO170" s="23">
        <f t="shared" si="136"/>
        <v>0</v>
      </c>
      <c r="AP170" s="21">
        <v>0</v>
      </c>
      <c r="AQ170" s="4">
        <v>0</v>
      </c>
      <c r="AR170" s="4">
        <v>795534.5</v>
      </c>
      <c r="AS170" s="23">
        <f t="shared" si="147"/>
        <v>0</v>
      </c>
      <c r="AT170" s="21">
        <v>0</v>
      </c>
      <c r="AU170" s="74">
        <f t="shared" si="137"/>
        <v>0</v>
      </c>
      <c r="AV170" s="4">
        <v>4716654.42</v>
      </c>
      <c r="AW170" s="4">
        <v>4722686.3</v>
      </c>
      <c r="AX170" s="23">
        <f t="shared" si="138"/>
        <v>0.99872278622444177</v>
      </c>
      <c r="AY170" s="21">
        <v>3</v>
      </c>
      <c r="AZ170" s="4">
        <f t="shared" si="139"/>
        <v>4716654.42</v>
      </c>
      <c r="BA170" s="4">
        <v>765196.47</v>
      </c>
      <c r="BB170" s="23">
        <f t="shared" si="140"/>
        <v>0.16223288837005787</v>
      </c>
      <c r="BC170" s="21">
        <v>0</v>
      </c>
      <c r="BD170" s="73">
        <f t="shared" si="141"/>
        <v>3</v>
      </c>
      <c r="BE170" s="4">
        <v>0</v>
      </c>
      <c r="BF170" s="21">
        <v>3</v>
      </c>
      <c r="BG170" s="71">
        <f t="shared" si="142"/>
        <v>3</v>
      </c>
      <c r="BH170" s="4">
        <v>2</v>
      </c>
      <c r="BI170" s="4">
        <v>5</v>
      </c>
      <c r="BJ170" s="23">
        <f t="shared" si="143"/>
        <v>0.4</v>
      </c>
      <c r="BK170" s="21">
        <v>1</v>
      </c>
      <c r="BL170" s="4">
        <v>0</v>
      </c>
      <c r="BM170" s="124">
        <v>0</v>
      </c>
      <c r="BN170" s="53">
        <v>0</v>
      </c>
      <c r="BO170" s="54">
        <v>0</v>
      </c>
      <c r="BP170" s="88">
        <f t="shared" si="144"/>
        <v>1</v>
      </c>
      <c r="BQ170" s="44">
        <f t="shared" si="145"/>
        <v>29</v>
      </c>
    </row>
    <row r="171" spans="1:69" ht="51" x14ac:dyDescent="0.2">
      <c r="A171" s="1">
        <v>168</v>
      </c>
      <c r="B171" s="2" t="s">
        <v>907</v>
      </c>
      <c r="C171" s="3" t="s">
        <v>908</v>
      </c>
      <c r="D171" s="4">
        <v>181616552.59999999</v>
      </c>
      <c r="E171" s="4">
        <v>181616552.59999999</v>
      </c>
      <c r="F171" s="118">
        <f t="shared" si="125"/>
        <v>1</v>
      </c>
      <c r="G171" s="21">
        <v>3</v>
      </c>
      <c r="H171" s="4">
        <v>219413730.81</v>
      </c>
      <c r="I171" s="4">
        <v>163323239.91999999</v>
      </c>
      <c r="J171" s="114">
        <f t="shared" si="126"/>
        <v>0.74436198371481488</v>
      </c>
      <c r="K171" s="21">
        <v>2</v>
      </c>
      <c r="L171" s="115">
        <f t="shared" si="127"/>
        <v>5</v>
      </c>
      <c r="M171" s="4">
        <v>36</v>
      </c>
      <c r="N171" s="4">
        <v>249</v>
      </c>
      <c r="O171" s="116">
        <f t="shared" si="128"/>
        <v>0.14457831325301204</v>
      </c>
      <c r="P171" s="21">
        <v>1</v>
      </c>
      <c r="Q171" s="4">
        <v>66</v>
      </c>
      <c r="R171" s="4">
        <v>249</v>
      </c>
      <c r="S171" s="116">
        <f t="shared" si="129"/>
        <v>0.26506024096385544</v>
      </c>
      <c r="T171" s="21">
        <v>2</v>
      </c>
      <c r="U171" s="4">
        <v>660</v>
      </c>
      <c r="V171" s="4">
        <f t="shared" si="130"/>
        <v>213</v>
      </c>
      <c r="W171" s="117">
        <f t="shared" si="131"/>
        <v>3.0985915492957745</v>
      </c>
      <c r="X171" s="21">
        <v>3</v>
      </c>
      <c r="Y171" s="4">
        <v>158993828.09999999</v>
      </c>
      <c r="Z171" s="4">
        <v>150672640.13</v>
      </c>
      <c r="AA171" s="116">
        <f t="shared" si="132"/>
        <v>5.2336547081351763E-2</v>
      </c>
      <c r="AB171" s="21">
        <v>3</v>
      </c>
      <c r="AC171" s="115">
        <f t="shared" si="133"/>
        <v>9</v>
      </c>
      <c r="AD171" s="4">
        <v>37</v>
      </c>
      <c r="AE171" s="4">
        <v>6</v>
      </c>
      <c r="AF171" s="116">
        <f>AE171/AD171</f>
        <v>0.16216216216216217</v>
      </c>
      <c r="AG171" s="21">
        <v>1</v>
      </c>
      <c r="AH171" s="4">
        <v>143212844.97</v>
      </c>
      <c r="AI171" s="4">
        <v>150672640.13</v>
      </c>
      <c r="AJ171" s="116">
        <f t="shared" si="134"/>
        <v>0.9504900481363856</v>
      </c>
      <c r="AK171" s="21">
        <v>3</v>
      </c>
      <c r="AL171" s="73">
        <f t="shared" si="135"/>
        <v>4</v>
      </c>
      <c r="AM171" s="4">
        <v>0</v>
      </c>
      <c r="AN171" s="4">
        <v>11705195.439999996</v>
      </c>
      <c r="AO171" s="23">
        <f t="shared" si="136"/>
        <v>0</v>
      </c>
      <c r="AP171" s="21">
        <v>0</v>
      </c>
      <c r="AQ171" s="4">
        <v>0</v>
      </c>
      <c r="AR171" s="4">
        <v>1477745.29</v>
      </c>
      <c r="AS171" s="23">
        <f t="shared" si="147"/>
        <v>0</v>
      </c>
      <c r="AT171" s="21">
        <v>0</v>
      </c>
      <c r="AU171" s="74">
        <f t="shared" si="137"/>
        <v>0</v>
      </c>
      <c r="AV171" s="4">
        <v>10346002.32</v>
      </c>
      <c r="AW171" s="4">
        <v>10665401.300000001</v>
      </c>
      <c r="AX171" s="23">
        <f t="shared" si="138"/>
        <v>0.97005279304398984</v>
      </c>
      <c r="AY171" s="21">
        <v>3</v>
      </c>
      <c r="AZ171" s="4">
        <f t="shared" si="139"/>
        <v>10346002.32</v>
      </c>
      <c r="BA171" s="4">
        <v>173858.88</v>
      </c>
      <c r="BB171" s="23">
        <f t="shared" si="140"/>
        <v>1.680445012697426E-2</v>
      </c>
      <c r="BC171" s="21">
        <v>0</v>
      </c>
      <c r="BD171" s="73">
        <f t="shared" si="141"/>
        <v>3</v>
      </c>
      <c r="BE171" s="4">
        <v>0</v>
      </c>
      <c r="BF171" s="21">
        <v>3</v>
      </c>
      <c r="BG171" s="71">
        <f t="shared" si="142"/>
        <v>3</v>
      </c>
      <c r="BH171" s="4">
        <v>260</v>
      </c>
      <c r="BI171" s="4">
        <v>270</v>
      </c>
      <c r="BJ171" s="23">
        <f t="shared" si="143"/>
        <v>0.96296296296296291</v>
      </c>
      <c r="BK171" s="21">
        <v>3</v>
      </c>
      <c r="BL171" s="4">
        <v>25</v>
      </c>
      <c r="BM171" s="124">
        <v>30</v>
      </c>
      <c r="BN171" s="53">
        <f>BL171/BM171</f>
        <v>0.83333333333333337</v>
      </c>
      <c r="BO171" s="54">
        <v>2</v>
      </c>
      <c r="BP171" s="85">
        <f t="shared" si="144"/>
        <v>5</v>
      </c>
      <c r="BQ171" s="44">
        <f t="shared" si="145"/>
        <v>29</v>
      </c>
    </row>
    <row r="172" spans="1:69" ht="63.75" x14ac:dyDescent="0.2">
      <c r="A172" s="1">
        <v>169</v>
      </c>
      <c r="B172" s="2" t="s">
        <v>911</v>
      </c>
      <c r="C172" s="3" t="s">
        <v>912</v>
      </c>
      <c r="D172" s="4">
        <v>22456088.440000001</v>
      </c>
      <c r="E172" s="4">
        <v>20460335.800000001</v>
      </c>
      <c r="F172" s="118">
        <f t="shared" si="125"/>
        <v>0.91112643480486755</v>
      </c>
      <c r="G172" s="21">
        <v>3</v>
      </c>
      <c r="H172" s="4">
        <v>28695564.68</v>
      </c>
      <c r="I172" s="4">
        <v>23194131.460000001</v>
      </c>
      <c r="J172" s="114">
        <f t="shared" si="126"/>
        <v>0.80828280323633628</v>
      </c>
      <c r="K172" s="21">
        <v>2</v>
      </c>
      <c r="L172" s="115">
        <f t="shared" si="127"/>
        <v>5</v>
      </c>
      <c r="M172" s="4">
        <v>41</v>
      </c>
      <c r="N172" s="4">
        <v>157</v>
      </c>
      <c r="O172" s="116">
        <f t="shared" si="128"/>
        <v>0.26114649681528662</v>
      </c>
      <c r="P172" s="21">
        <v>0</v>
      </c>
      <c r="Q172" s="4">
        <v>53</v>
      </c>
      <c r="R172" s="4">
        <v>157</v>
      </c>
      <c r="S172" s="116">
        <f t="shared" si="129"/>
        <v>0.33757961783439489</v>
      </c>
      <c r="T172" s="21">
        <v>2</v>
      </c>
      <c r="U172" s="4">
        <v>283</v>
      </c>
      <c r="V172" s="4">
        <f t="shared" si="130"/>
        <v>116</v>
      </c>
      <c r="W172" s="117">
        <f t="shared" si="131"/>
        <v>2.4396551724137931</v>
      </c>
      <c r="X172" s="21">
        <v>2</v>
      </c>
      <c r="Y172" s="4">
        <v>19988118.829999998</v>
      </c>
      <c r="Z172" s="4">
        <v>17333378.010000002</v>
      </c>
      <c r="AA172" s="116">
        <f t="shared" si="132"/>
        <v>0.13281594143894715</v>
      </c>
      <c r="AB172" s="21">
        <v>3</v>
      </c>
      <c r="AC172" s="121">
        <f t="shared" si="133"/>
        <v>7</v>
      </c>
      <c r="AD172" s="4">
        <v>21</v>
      </c>
      <c r="AE172" s="4">
        <v>1</v>
      </c>
      <c r="AF172" s="116">
        <f>AE172/AD172</f>
        <v>4.7619047619047616E-2</v>
      </c>
      <c r="AG172" s="21">
        <v>3</v>
      </c>
      <c r="AH172" s="4">
        <v>17333378.010000002</v>
      </c>
      <c r="AI172" s="4">
        <v>17333378.010000002</v>
      </c>
      <c r="AJ172" s="116">
        <f t="shared" si="134"/>
        <v>1</v>
      </c>
      <c r="AK172" s="21">
        <v>3</v>
      </c>
      <c r="AL172" s="71">
        <f t="shared" si="135"/>
        <v>6</v>
      </c>
      <c r="AM172" s="4">
        <v>0</v>
      </c>
      <c r="AN172" s="4">
        <v>4435777.45</v>
      </c>
      <c r="AO172" s="23">
        <f t="shared" si="136"/>
        <v>0</v>
      </c>
      <c r="AP172" s="21">
        <v>0</v>
      </c>
      <c r="AQ172" s="4">
        <v>0</v>
      </c>
      <c r="AR172" s="4">
        <v>1667219.39</v>
      </c>
      <c r="AS172" s="23">
        <f t="shared" si="147"/>
        <v>0</v>
      </c>
      <c r="AT172" s="21">
        <v>0</v>
      </c>
      <c r="AU172" s="74">
        <f t="shared" si="137"/>
        <v>0</v>
      </c>
      <c r="AV172" s="4">
        <v>1395369.98</v>
      </c>
      <c r="AW172" s="4">
        <v>1999000</v>
      </c>
      <c r="AX172" s="23">
        <f t="shared" si="138"/>
        <v>0.69803400700350171</v>
      </c>
      <c r="AY172" s="21">
        <v>2</v>
      </c>
      <c r="AZ172" s="4">
        <f t="shared" si="139"/>
        <v>1395369.98</v>
      </c>
      <c r="BA172" s="4">
        <v>0</v>
      </c>
      <c r="BB172" s="23">
        <f t="shared" si="140"/>
        <v>0</v>
      </c>
      <c r="BC172" s="21">
        <v>0</v>
      </c>
      <c r="BD172" s="74">
        <f t="shared" si="141"/>
        <v>2</v>
      </c>
      <c r="BE172" s="4">
        <v>0</v>
      </c>
      <c r="BF172" s="21">
        <v>3</v>
      </c>
      <c r="BG172" s="71">
        <f t="shared" si="142"/>
        <v>3</v>
      </c>
      <c r="BH172" s="4">
        <v>146</v>
      </c>
      <c r="BI172" s="4">
        <v>160</v>
      </c>
      <c r="BJ172" s="23">
        <f t="shared" si="143"/>
        <v>0.91249999999999998</v>
      </c>
      <c r="BK172" s="21">
        <v>3</v>
      </c>
      <c r="BL172" s="4">
        <v>42</v>
      </c>
      <c r="BM172" s="124">
        <v>45</v>
      </c>
      <c r="BN172" s="53">
        <f>BL172/BM172</f>
        <v>0.93333333333333335</v>
      </c>
      <c r="BO172" s="54">
        <v>3</v>
      </c>
      <c r="BP172" s="89">
        <f t="shared" si="144"/>
        <v>6</v>
      </c>
      <c r="BQ172" s="44">
        <f t="shared" si="145"/>
        <v>29</v>
      </c>
    </row>
    <row r="173" spans="1:69" ht="63.75" x14ac:dyDescent="0.2">
      <c r="A173" s="1">
        <v>170</v>
      </c>
      <c r="B173" s="2" t="s">
        <v>1035</v>
      </c>
      <c r="C173" s="3" t="s">
        <v>1036</v>
      </c>
      <c r="D173" s="4">
        <v>5752549.9900000002</v>
      </c>
      <c r="E173" s="4">
        <v>5752549.9900000002</v>
      </c>
      <c r="F173" s="118">
        <f t="shared" si="125"/>
        <v>1</v>
      </c>
      <c r="G173" s="21">
        <v>3</v>
      </c>
      <c r="H173" s="4">
        <v>5752549.9900000002</v>
      </c>
      <c r="I173" s="4">
        <v>4379689.0599999996</v>
      </c>
      <c r="J173" s="114">
        <f t="shared" si="126"/>
        <v>0.76134741420995444</v>
      </c>
      <c r="K173" s="21">
        <v>2</v>
      </c>
      <c r="L173" s="115">
        <f t="shared" si="127"/>
        <v>5</v>
      </c>
      <c r="M173" s="4">
        <v>0</v>
      </c>
      <c r="N173" s="4">
        <v>4</v>
      </c>
      <c r="O173" s="116">
        <f t="shared" si="128"/>
        <v>0</v>
      </c>
      <c r="P173" s="21">
        <v>3</v>
      </c>
      <c r="Q173" s="4">
        <v>2</v>
      </c>
      <c r="R173" s="4">
        <v>4</v>
      </c>
      <c r="S173" s="116">
        <f t="shared" si="129"/>
        <v>0.5</v>
      </c>
      <c r="T173" s="21">
        <v>1</v>
      </c>
      <c r="U173" s="4">
        <v>7</v>
      </c>
      <c r="V173" s="4">
        <f t="shared" si="130"/>
        <v>4</v>
      </c>
      <c r="W173" s="117">
        <f t="shared" si="131"/>
        <v>1.75</v>
      </c>
      <c r="X173" s="21">
        <v>1</v>
      </c>
      <c r="Y173" s="4">
        <v>518608</v>
      </c>
      <c r="Z173" s="4">
        <v>480790.5</v>
      </c>
      <c r="AA173" s="116">
        <f t="shared" si="132"/>
        <v>7.2921165890229234E-2</v>
      </c>
      <c r="AB173" s="21">
        <v>3</v>
      </c>
      <c r="AC173" s="121">
        <f t="shared" si="133"/>
        <v>8</v>
      </c>
      <c r="AD173" s="4">
        <v>0</v>
      </c>
      <c r="AE173" s="4">
        <v>0</v>
      </c>
      <c r="AF173" s="116">
        <v>0</v>
      </c>
      <c r="AG173" s="21">
        <v>3</v>
      </c>
      <c r="AH173" s="4">
        <v>480790.5</v>
      </c>
      <c r="AI173" s="4">
        <v>480790.5</v>
      </c>
      <c r="AJ173" s="116">
        <f t="shared" si="134"/>
        <v>1</v>
      </c>
      <c r="AK173" s="21">
        <v>3</v>
      </c>
      <c r="AL173" s="71">
        <f t="shared" si="135"/>
        <v>6</v>
      </c>
      <c r="AM173" s="4">
        <v>0</v>
      </c>
      <c r="AN173" s="4">
        <v>1984249.21</v>
      </c>
      <c r="AO173" s="23">
        <f t="shared" si="136"/>
        <v>0</v>
      </c>
      <c r="AP173" s="21">
        <v>0</v>
      </c>
      <c r="AQ173" s="4">
        <v>0</v>
      </c>
      <c r="AR173" s="4">
        <v>160874.71</v>
      </c>
      <c r="AS173" s="23">
        <f t="shared" si="147"/>
        <v>0</v>
      </c>
      <c r="AT173" s="21">
        <v>0</v>
      </c>
      <c r="AU173" s="74">
        <f t="shared" si="137"/>
        <v>0</v>
      </c>
      <c r="AV173" s="4">
        <v>2652509.7200000002</v>
      </c>
      <c r="AW173" s="4">
        <v>3987553.15</v>
      </c>
      <c r="AX173" s="23">
        <f t="shared" si="138"/>
        <v>0.66519733285561355</v>
      </c>
      <c r="AY173" s="21">
        <v>2</v>
      </c>
      <c r="AZ173" s="4">
        <f t="shared" si="139"/>
        <v>2652509.7200000002</v>
      </c>
      <c r="BA173" s="4">
        <v>62624.76</v>
      </c>
      <c r="BB173" s="23">
        <f t="shared" si="140"/>
        <v>2.3609625076133556E-2</v>
      </c>
      <c r="BC173" s="21">
        <v>0</v>
      </c>
      <c r="BD173" s="74">
        <f t="shared" si="141"/>
        <v>2</v>
      </c>
      <c r="BE173" s="4">
        <v>0</v>
      </c>
      <c r="BF173" s="21">
        <v>3</v>
      </c>
      <c r="BG173" s="71">
        <f t="shared" si="142"/>
        <v>3</v>
      </c>
      <c r="BH173" s="4">
        <v>4</v>
      </c>
      <c r="BI173" s="4">
        <v>4</v>
      </c>
      <c r="BJ173" s="23">
        <f t="shared" si="143"/>
        <v>1</v>
      </c>
      <c r="BK173" s="21">
        <v>3</v>
      </c>
      <c r="BL173" s="4">
        <v>13</v>
      </c>
      <c r="BM173" s="124">
        <v>15</v>
      </c>
      <c r="BN173" s="53">
        <f>BL173/BM173</f>
        <v>0.8666666666666667</v>
      </c>
      <c r="BO173" s="54">
        <v>2</v>
      </c>
      <c r="BP173" s="85">
        <f t="shared" si="144"/>
        <v>5</v>
      </c>
      <c r="BQ173" s="44">
        <f t="shared" si="145"/>
        <v>29</v>
      </c>
    </row>
    <row r="174" spans="1:69" ht="63.75" x14ac:dyDescent="0.2">
      <c r="A174" s="1">
        <v>171</v>
      </c>
      <c r="B174" s="2" t="s">
        <v>1051</v>
      </c>
      <c r="C174" s="3" t="s">
        <v>1052</v>
      </c>
      <c r="D174" s="4">
        <v>11494583.939999999</v>
      </c>
      <c r="E174" s="4">
        <v>9211191.6500000004</v>
      </c>
      <c r="F174" s="118">
        <f t="shared" si="125"/>
        <v>0.80135059242518358</v>
      </c>
      <c r="G174" s="21">
        <v>2</v>
      </c>
      <c r="H174" s="4">
        <v>14520625.689999999</v>
      </c>
      <c r="I174" s="4">
        <v>11196191.289999999</v>
      </c>
      <c r="J174" s="114">
        <f t="shared" si="126"/>
        <v>0.77105432844471311</v>
      </c>
      <c r="K174" s="21">
        <v>2</v>
      </c>
      <c r="L174" s="121">
        <f t="shared" si="127"/>
        <v>4</v>
      </c>
      <c r="M174" s="4">
        <v>10</v>
      </c>
      <c r="N174" s="4">
        <v>79</v>
      </c>
      <c r="O174" s="116">
        <f t="shared" si="128"/>
        <v>0.12658227848101267</v>
      </c>
      <c r="P174" s="21">
        <v>1</v>
      </c>
      <c r="Q174" s="4">
        <v>22</v>
      </c>
      <c r="R174" s="4">
        <v>79</v>
      </c>
      <c r="S174" s="116">
        <f t="shared" si="129"/>
        <v>0.27848101265822783</v>
      </c>
      <c r="T174" s="21">
        <v>2</v>
      </c>
      <c r="U174" s="4">
        <v>175</v>
      </c>
      <c r="V174" s="4">
        <f t="shared" si="130"/>
        <v>69</v>
      </c>
      <c r="W174" s="117">
        <f t="shared" si="131"/>
        <v>2.5362318840579712</v>
      </c>
      <c r="X174" s="21">
        <v>2</v>
      </c>
      <c r="Y174" s="4">
        <v>8064998.2599999998</v>
      </c>
      <c r="Z174" s="4">
        <v>7177378.9699999997</v>
      </c>
      <c r="AA174" s="116">
        <f t="shared" si="132"/>
        <v>0.11005821221342707</v>
      </c>
      <c r="AB174" s="21">
        <v>3</v>
      </c>
      <c r="AC174" s="121">
        <f t="shared" si="133"/>
        <v>8</v>
      </c>
      <c r="AD174" s="4">
        <v>6</v>
      </c>
      <c r="AE174" s="4">
        <v>0</v>
      </c>
      <c r="AF174" s="116">
        <f>AE174/AD174</f>
        <v>0</v>
      </c>
      <c r="AG174" s="21">
        <v>3</v>
      </c>
      <c r="AH174" s="4">
        <v>6881686.9699999997</v>
      </c>
      <c r="AI174" s="4">
        <v>7177378.9699999997</v>
      </c>
      <c r="AJ174" s="116">
        <f t="shared" si="134"/>
        <v>0.95880223111585261</v>
      </c>
      <c r="AK174" s="21">
        <v>3</v>
      </c>
      <c r="AL174" s="71">
        <f t="shared" si="135"/>
        <v>6</v>
      </c>
      <c r="AM174" s="4">
        <v>0</v>
      </c>
      <c r="AN174" s="4">
        <v>1728738.61</v>
      </c>
      <c r="AO174" s="23">
        <f t="shared" si="136"/>
        <v>0</v>
      </c>
      <c r="AP174" s="21">
        <v>0</v>
      </c>
      <c r="AQ174" s="4">
        <v>0</v>
      </c>
      <c r="AR174" s="4">
        <v>319175.29000000004</v>
      </c>
      <c r="AS174" s="23">
        <f t="shared" si="147"/>
        <v>0</v>
      </c>
      <c r="AT174" s="21">
        <v>0</v>
      </c>
      <c r="AU174" s="74">
        <f t="shared" si="137"/>
        <v>0</v>
      </c>
      <c r="AV174" s="4">
        <v>1729753.19</v>
      </c>
      <c r="AW174" s="4">
        <v>2000000</v>
      </c>
      <c r="AX174" s="23">
        <f t="shared" si="138"/>
        <v>0.86487659500000003</v>
      </c>
      <c r="AY174" s="21">
        <v>2</v>
      </c>
      <c r="AZ174" s="4">
        <f t="shared" si="139"/>
        <v>1729753.19</v>
      </c>
      <c r="BA174" s="4">
        <v>24824.06</v>
      </c>
      <c r="BB174" s="23">
        <f t="shared" si="140"/>
        <v>1.4351215042418857E-2</v>
      </c>
      <c r="BC174" s="21">
        <v>0</v>
      </c>
      <c r="BD174" s="74">
        <f t="shared" si="141"/>
        <v>2</v>
      </c>
      <c r="BE174" s="4">
        <v>0</v>
      </c>
      <c r="BF174" s="21">
        <v>3</v>
      </c>
      <c r="BG174" s="71">
        <f t="shared" si="142"/>
        <v>3</v>
      </c>
      <c r="BH174" s="4">
        <v>78</v>
      </c>
      <c r="BI174" s="4">
        <v>84</v>
      </c>
      <c r="BJ174" s="23">
        <f t="shared" si="143"/>
        <v>0.9285714285714286</v>
      </c>
      <c r="BK174" s="21">
        <v>3</v>
      </c>
      <c r="BL174" s="4">
        <v>14</v>
      </c>
      <c r="BM174" s="124">
        <v>15</v>
      </c>
      <c r="BN174" s="53">
        <f>BL174/BM174</f>
        <v>0.93333333333333335</v>
      </c>
      <c r="BO174" s="54">
        <v>3</v>
      </c>
      <c r="BP174" s="89">
        <f t="shared" si="144"/>
        <v>6</v>
      </c>
      <c r="BQ174" s="44">
        <f t="shared" si="145"/>
        <v>29</v>
      </c>
    </row>
    <row r="175" spans="1:69" ht="76.5" x14ac:dyDescent="0.2">
      <c r="A175" s="1">
        <v>172</v>
      </c>
      <c r="B175" s="2" t="s">
        <v>1077</v>
      </c>
      <c r="C175" s="3" t="s">
        <v>1078</v>
      </c>
      <c r="D175" s="4">
        <v>5785741.4699999997</v>
      </c>
      <c r="E175" s="4">
        <v>5444551.5700000003</v>
      </c>
      <c r="F175" s="118">
        <f t="shared" si="125"/>
        <v>0.94102918324831419</v>
      </c>
      <c r="G175" s="21">
        <v>3</v>
      </c>
      <c r="H175" s="4">
        <v>6169741.4699999997</v>
      </c>
      <c r="I175" s="4">
        <v>5145198.6900000004</v>
      </c>
      <c r="J175" s="114">
        <f t="shared" si="126"/>
        <v>0.83394072750344928</v>
      </c>
      <c r="K175" s="21">
        <v>2</v>
      </c>
      <c r="L175" s="115">
        <f t="shared" si="127"/>
        <v>5</v>
      </c>
      <c r="M175" s="4">
        <v>0</v>
      </c>
      <c r="N175" s="4">
        <v>30</v>
      </c>
      <c r="O175" s="116">
        <f t="shared" si="128"/>
        <v>0</v>
      </c>
      <c r="P175" s="21">
        <v>3</v>
      </c>
      <c r="Q175" s="4">
        <v>11</v>
      </c>
      <c r="R175" s="4">
        <v>30</v>
      </c>
      <c r="S175" s="116">
        <f t="shared" si="129"/>
        <v>0.36666666666666664</v>
      </c>
      <c r="T175" s="21">
        <v>2</v>
      </c>
      <c r="U175" s="4">
        <v>61</v>
      </c>
      <c r="V175" s="4">
        <f t="shared" si="130"/>
        <v>30</v>
      </c>
      <c r="W175" s="117">
        <f t="shared" si="131"/>
        <v>2.0333333333333332</v>
      </c>
      <c r="X175" s="21">
        <v>1</v>
      </c>
      <c r="Y175" s="4">
        <v>4051001.91</v>
      </c>
      <c r="Z175" s="4">
        <v>3942364.55</v>
      </c>
      <c r="AA175" s="116">
        <f t="shared" si="132"/>
        <v>2.6817405277402184E-2</v>
      </c>
      <c r="AB175" s="21">
        <v>1</v>
      </c>
      <c r="AC175" s="121">
        <f t="shared" si="133"/>
        <v>7</v>
      </c>
      <c r="AD175" s="4">
        <v>1</v>
      </c>
      <c r="AE175" s="4">
        <v>0</v>
      </c>
      <c r="AF175" s="116">
        <f>AE175/AD175</f>
        <v>0</v>
      </c>
      <c r="AG175" s="21">
        <v>3</v>
      </c>
      <c r="AH175" s="4">
        <v>3942364.55</v>
      </c>
      <c r="AI175" s="4">
        <v>3942364.55</v>
      </c>
      <c r="AJ175" s="116">
        <f t="shared" si="134"/>
        <v>1</v>
      </c>
      <c r="AK175" s="21">
        <v>3</v>
      </c>
      <c r="AL175" s="71">
        <f t="shared" si="135"/>
        <v>6</v>
      </c>
      <c r="AM175" s="4">
        <v>0</v>
      </c>
      <c r="AN175" s="4">
        <v>1072606.1599999999</v>
      </c>
      <c r="AO175" s="23">
        <f t="shared" si="136"/>
        <v>0</v>
      </c>
      <c r="AP175" s="21">
        <v>0</v>
      </c>
      <c r="AQ175" s="4">
        <v>0</v>
      </c>
      <c r="AR175" s="4">
        <v>409303.67</v>
      </c>
      <c r="AS175" s="23">
        <f t="shared" si="147"/>
        <v>0</v>
      </c>
      <c r="AT175" s="21">
        <v>0</v>
      </c>
      <c r="AU175" s="74">
        <f t="shared" si="137"/>
        <v>0</v>
      </c>
      <c r="AV175" s="4">
        <v>1249474.83</v>
      </c>
      <c r="AW175" s="4">
        <v>1609566.18</v>
      </c>
      <c r="AX175" s="23">
        <f t="shared" si="138"/>
        <v>0.77628049441247582</v>
      </c>
      <c r="AY175" s="21">
        <v>2</v>
      </c>
      <c r="AZ175" s="4">
        <f t="shared" si="139"/>
        <v>1249474.83</v>
      </c>
      <c r="BA175" s="4">
        <v>434809.89</v>
      </c>
      <c r="BB175" s="23">
        <f t="shared" si="140"/>
        <v>0.34799411685627951</v>
      </c>
      <c r="BC175" s="21">
        <v>1</v>
      </c>
      <c r="BD175" s="73">
        <f t="shared" si="141"/>
        <v>3</v>
      </c>
      <c r="BE175" s="4">
        <v>0</v>
      </c>
      <c r="BF175" s="21">
        <v>3</v>
      </c>
      <c r="BG175" s="71">
        <f t="shared" si="142"/>
        <v>3</v>
      </c>
      <c r="BH175" s="4">
        <v>32</v>
      </c>
      <c r="BI175" s="4">
        <v>32</v>
      </c>
      <c r="BJ175" s="23">
        <f t="shared" si="143"/>
        <v>1</v>
      </c>
      <c r="BK175" s="21">
        <v>3</v>
      </c>
      <c r="BL175" s="4">
        <v>12</v>
      </c>
      <c r="BM175" s="124">
        <v>15</v>
      </c>
      <c r="BN175" s="53">
        <f>BL175/BM175</f>
        <v>0.8</v>
      </c>
      <c r="BO175" s="54">
        <v>2</v>
      </c>
      <c r="BP175" s="85">
        <f t="shared" si="144"/>
        <v>5</v>
      </c>
      <c r="BQ175" s="44">
        <f t="shared" si="145"/>
        <v>29</v>
      </c>
    </row>
    <row r="176" spans="1:69" ht="76.5" x14ac:dyDescent="0.2">
      <c r="A176" s="1">
        <v>173</v>
      </c>
      <c r="B176" s="2" t="s">
        <v>1097</v>
      </c>
      <c r="C176" s="3" t="s">
        <v>1098</v>
      </c>
      <c r="D176" s="4">
        <v>21842002.640000001</v>
      </c>
      <c r="E176" s="4">
        <v>21407566.91</v>
      </c>
      <c r="F176" s="118">
        <f t="shared" si="125"/>
        <v>0.98011007794658889</v>
      </c>
      <c r="G176" s="21">
        <v>3</v>
      </c>
      <c r="H176" s="4">
        <v>25196624.420000002</v>
      </c>
      <c r="I176" s="4">
        <v>19847302.32</v>
      </c>
      <c r="J176" s="114">
        <f t="shared" si="126"/>
        <v>0.78769687515150089</v>
      </c>
      <c r="K176" s="21">
        <v>2</v>
      </c>
      <c r="L176" s="115">
        <f t="shared" si="127"/>
        <v>5</v>
      </c>
      <c r="M176" s="4">
        <v>2</v>
      </c>
      <c r="N176" s="4">
        <v>5</v>
      </c>
      <c r="O176" s="116">
        <f t="shared" si="128"/>
        <v>0.4</v>
      </c>
      <c r="P176" s="21">
        <v>0</v>
      </c>
      <c r="Q176" s="4">
        <v>0</v>
      </c>
      <c r="R176" s="4">
        <v>5</v>
      </c>
      <c r="S176" s="116">
        <f t="shared" si="129"/>
        <v>0</v>
      </c>
      <c r="T176" s="21">
        <v>3</v>
      </c>
      <c r="U176" s="4">
        <v>21</v>
      </c>
      <c r="V176" s="4">
        <f t="shared" si="130"/>
        <v>3</v>
      </c>
      <c r="W176" s="117">
        <f t="shared" si="131"/>
        <v>7</v>
      </c>
      <c r="X176" s="21">
        <v>3</v>
      </c>
      <c r="Y176" s="4">
        <v>9352270.5500000007</v>
      </c>
      <c r="Z176" s="4">
        <v>7747605.9199999999</v>
      </c>
      <c r="AA176" s="116">
        <f t="shared" si="132"/>
        <v>0.17158021909449581</v>
      </c>
      <c r="AB176" s="21">
        <v>3</v>
      </c>
      <c r="AC176" s="115">
        <f t="shared" si="133"/>
        <v>9</v>
      </c>
      <c r="AD176" s="4">
        <v>0</v>
      </c>
      <c r="AE176" s="4">
        <v>0</v>
      </c>
      <c r="AF176" s="116">
        <v>0</v>
      </c>
      <c r="AG176" s="21">
        <v>3</v>
      </c>
      <c r="AH176" s="4">
        <v>7747605.9199999999</v>
      </c>
      <c r="AI176" s="4">
        <v>7747605.9199999999</v>
      </c>
      <c r="AJ176" s="116">
        <f t="shared" si="134"/>
        <v>1</v>
      </c>
      <c r="AK176" s="21">
        <v>3</v>
      </c>
      <c r="AL176" s="71">
        <f t="shared" si="135"/>
        <v>6</v>
      </c>
      <c r="AM176" s="4">
        <v>0</v>
      </c>
      <c r="AN176" s="4">
        <v>1992146.9</v>
      </c>
      <c r="AO176" s="23">
        <f t="shared" si="136"/>
        <v>0</v>
      </c>
      <c r="AP176" s="21">
        <v>0</v>
      </c>
      <c r="AQ176" s="4">
        <v>0</v>
      </c>
      <c r="AR176" s="4">
        <v>699859.29</v>
      </c>
      <c r="AS176" s="23">
        <f t="shared" si="147"/>
        <v>0</v>
      </c>
      <c r="AT176" s="21">
        <v>0</v>
      </c>
      <c r="AU176" s="74">
        <f t="shared" si="137"/>
        <v>0</v>
      </c>
      <c r="AV176" s="4">
        <v>8645282.4299999997</v>
      </c>
      <c r="AW176" s="4">
        <v>13839361.07</v>
      </c>
      <c r="AX176" s="23">
        <f t="shared" si="138"/>
        <v>0.62468797412480548</v>
      </c>
      <c r="AY176" s="21">
        <v>2</v>
      </c>
      <c r="AZ176" s="4">
        <f t="shared" si="139"/>
        <v>8645282.4299999997</v>
      </c>
      <c r="BA176" s="4">
        <v>2676551.67</v>
      </c>
      <c r="BB176" s="23">
        <f t="shared" si="140"/>
        <v>0.30959678780557781</v>
      </c>
      <c r="BC176" s="21">
        <v>1</v>
      </c>
      <c r="BD176" s="73">
        <f t="shared" si="141"/>
        <v>3</v>
      </c>
      <c r="BE176" s="4">
        <v>0</v>
      </c>
      <c r="BF176" s="21">
        <v>3</v>
      </c>
      <c r="BG176" s="71">
        <f t="shared" si="142"/>
        <v>3</v>
      </c>
      <c r="BH176" s="4">
        <v>5</v>
      </c>
      <c r="BI176" s="4">
        <v>5</v>
      </c>
      <c r="BJ176" s="23">
        <f t="shared" si="143"/>
        <v>1</v>
      </c>
      <c r="BK176" s="21">
        <v>3</v>
      </c>
      <c r="BL176" s="4">
        <v>0</v>
      </c>
      <c r="BM176" s="124">
        <v>0</v>
      </c>
      <c r="BN176" s="53">
        <v>0</v>
      </c>
      <c r="BO176" s="54">
        <v>0</v>
      </c>
      <c r="BP176" s="90">
        <f t="shared" si="144"/>
        <v>3</v>
      </c>
      <c r="BQ176" s="44">
        <f t="shared" si="145"/>
        <v>29</v>
      </c>
    </row>
    <row r="177" spans="1:69" ht="51" x14ac:dyDescent="0.2">
      <c r="A177" s="1">
        <v>174</v>
      </c>
      <c r="B177" s="2" t="s">
        <v>1099</v>
      </c>
      <c r="C177" s="3" t="s">
        <v>1100</v>
      </c>
      <c r="D177" s="4">
        <v>369679997.44999999</v>
      </c>
      <c r="E177" s="4">
        <v>308325242.38999999</v>
      </c>
      <c r="F177" s="118">
        <f t="shared" si="125"/>
        <v>0.83403279732953806</v>
      </c>
      <c r="G177" s="21">
        <v>2</v>
      </c>
      <c r="H177" s="4">
        <v>388675810.76999998</v>
      </c>
      <c r="I177" s="4">
        <v>250866530.94</v>
      </c>
      <c r="J177" s="114">
        <f t="shared" si="126"/>
        <v>0.64543901109516433</v>
      </c>
      <c r="K177" s="21">
        <v>1</v>
      </c>
      <c r="L177" s="121">
        <f t="shared" si="127"/>
        <v>3</v>
      </c>
      <c r="M177" s="4">
        <v>19</v>
      </c>
      <c r="N177" s="4">
        <v>223</v>
      </c>
      <c r="O177" s="116">
        <f t="shared" si="128"/>
        <v>8.520179372197309E-2</v>
      </c>
      <c r="P177" s="21">
        <v>2</v>
      </c>
      <c r="Q177" s="4">
        <v>86</v>
      </c>
      <c r="R177" s="4">
        <v>223</v>
      </c>
      <c r="S177" s="116">
        <f t="shared" si="129"/>
        <v>0.38565022421524664</v>
      </c>
      <c r="T177" s="21">
        <v>2</v>
      </c>
      <c r="U177" s="4">
        <v>545</v>
      </c>
      <c r="V177" s="4">
        <f t="shared" si="130"/>
        <v>204</v>
      </c>
      <c r="W177" s="117">
        <f t="shared" si="131"/>
        <v>2.6715686274509802</v>
      </c>
      <c r="X177" s="21">
        <v>2</v>
      </c>
      <c r="Y177" s="4">
        <v>231899064.88999999</v>
      </c>
      <c r="Z177" s="4">
        <v>201842614.58000001</v>
      </c>
      <c r="AA177" s="116">
        <f t="shared" si="132"/>
        <v>0.1296100539441894</v>
      </c>
      <c r="AB177" s="21">
        <v>3</v>
      </c>
      <c r="AC177" s="115">
        <f t="shared" si="133"/>
        <v>9</v>
      </c>
      <c r="AD177" s="4">
        <v>62</v>
      </c>
      <c r="AE177" s="4">
        <v>3</v>
      </c>
      <c r="AF177" s="116">
        <f>AE177/AD177</f>
        <v>4.8387096774193547E-2</v>
      </c>
      <c r="AG177" s="21">
        <v>3</v>
      </c>
      <c r="AH177" s="4">
        <v>185672039.04000008</v>
      </c>
      <c r="AI177" s="4">
        <v>201842614.58000007</v>
      </c>
      <c r="AJ177" s="116">
        <f t="shared" si="134"/>
        <v>0.91988522555730767</v>
      </c>
      <c r="AK177" s="21">
        <v>3</v>
      </c>
      <c r="AL177" s="71">
        <f t="shared" si="135"/>
        <v>6</v>
      </c>
      <c r="AM177" s="4">
        <v>0</v>
      </c>
      <c r="AN177" s="4">
        <v>60307842.829999998</v>
      </c>
      <c r="AO177" s="23">
        <f t="shared" si="136"/>
        <v>0</v>
      </c>
      <c r="AP177" s="21">
        <v>0</v>
      </c>
      <c r="AQ177" s="4">
        <v>0</v>
      </c>
      <c r="AR177" s="4">
        <v>7693099.7999999989</v>
      </c>
      <c r="AS177" s="23">
        <f t="shared" si="147"/>
        <v>0</v>
      </c>
      <c r="AT177" s="21">
        <v>0</v>
      </c>
      <c r="AU177" s="74">
        <f t="shared" si="137"/>
        <v>0</v>
      </c>
      <c r="AV177" s="4">
        <v>12292742.300000001</v>
      </c>
      <c r="AW177" s="4">
        <v>20000000</v>
      </c>
      <c r="AX177" s="23">
        <f t="shared" si="138"/>
        <v>0.61463711500000007</v>
      </c>
      <c r="AY177" s="21">
        <v>2</v>
      </c>
      <c r="AZ177" s="4">
        <f t="shared" si="139"/>
        <v>12292742.300000001</v>
      </c>
      <c r="BA177" s="4">
        <v>544582.97</v>
      </c>
      <c r="BB177" s="23">
        <f t="shared" si="140"/>
        <v>4.4301178427859821E-2</v>
      </c>
      <c r="BC177" s="21">
        <v>0</v>
      </c>
      <c r="BD177" s="74">
        <f t="shared" si="141"/>
        <v>2</v>
      </c>
      <c r="BE177" s="4">
        <v>25</v>
      </c>
      <c r="BF177" s="21">
        <v>3</v>
      </c>
      <c r="BG177" s="71">
        <f t="shared" si="142"/>
        <v>3</v>
      </c>
      <c r="BH177" s="4">
        <v>237</v>
      </c>
      <c r="BI177" s="4">
        <v>253</v>
      </c>
      <c r="BJ177" s="23">
        <f t="shared" si="143"/>
        <v>0.93675889328063244</v>
      </c>
      <c r="BK177" s="21">
        <v>3</v>
      </c>
      <c r="BL177" s="4">
        <v>42</v>
      </c>
      <c r="BM177" s="124">
        <v>45</v>
      </c>
      <c r="BN177" s="53">
        <f>BL177/BM177</f>
        <v>0.93333333333333335</v>
      </c>
      <c r="BO177" s="54">
        <v>3</v>
      </c>
      <c r="BP177" s="89">
        <f t="shared" si="144"/>
        <v>6</v>
      </c>
      <c r="BQ177" s="44">
        <f t="shared" si="145"/>
        <v>29</v>
      </c>
    </row>
    <row r="178" spans="1:69" ht="63.75" x14ac:dyDescent="0.2">
      <c r="A178" s="1">
        <v>175</v>
      </c>
      <c r="B178" s="2" t="s">
        <v>1123</v>
      </c>
      <c r="C178" s="3" t="s">
        <v>1124</v>
      </c>
      <c r="D178" s="4">
        <v>3350816.35</v>
      </c>
      <c r="E178" s="4">
        <v>2980872.51</v>
      </c>
      <c r="F178" s="118">
        <f t="shared" si="125"/>
        <v>0.88959590697950353</v>
      </c>
      <c r="G178" s="21">
        <v>2</v>
      </c>
      <c r="H178" s="4">
        <v>3350816.35</v>
      </c>
      <c r="I178" s="4">
        <v>2451118.84</v>
      </c>
      <c r="J178" s="114">
        <f t="shared" si="126"/>
        <v>0.7314990091892084</v>
      </c>
      <c r="K178" s="21">
        <v>2</v>
      </c>
      <c r="L178" s="121">
        <f t="shared" si="127"/>
        <v>4</v>
      </c>
      <c r="M178" s="4">
        <v>5</v>
      </c>
      <c r="N178" s="4">
        <v>41</v>
      </c>
      <c r="O178" s="116">
        <f t="shared" si="128"/>
        <v>0.12195121951219512</v>
      </c>
      <c r="P178" s="21">
        <v>1</v>
      </c>
      <c r="Q178" s="4">
        <v>17</v>
      </c>
      <c r="R178" s="4">
        <v>41</v>
      </c>
      <c r="S178" s="116">
        <f t="shared" si="129"/>
        <v>0.41463414634146339</v>
      </c>
      <c r="T178" s="21">
        <v>2</v>
      </c>
      <c r="U178" s="4">
        <v>82</v>
      </c>
      <c r="V178" s="4">
        <f t="shared" si="130"/>
        <v>36</v>
      </c>
      <c r="W178" s="117">
        <f t="shared" si="131"/>
        <v>2.2777777777777777</v>
      </c>
      <c r="X178" s="21">
        <v>2</v>
      </c>
      <c r="Y178" s="4">
        <v>1700604.79</v>
      </c>
      <c r="Z178" s="4">
        <v>1574438.59</v>
      </c>
      <c r="AA178" s="116">
        <f t="shared" si="132"/>
        <v>7.4189018366812867E-2</v>
      </c>
      <c r="AB178" s="21">
        <v>3</v>
      </c>
      <c r="AC178" s="121">
        <f t="shared" si="133"/>
        <v>8</v>
      </c>
      <c r="AD178" s="4">
        <v>0</v>
      </c>
      <c r="AE178" s="4">
        <v>0</v>
      </c>
      <c r="AF178" s="116">
        <v>0</v>
      </c>
      <c r="AG178" s="21">
        <v>3</v>
      </c>
      <c r="AH178" s="4">
        <v>640213.59</v>
      </c>
      <c r="AI178" s="4">
        <v>1574438.5899999999</v>
      </c>
      <c r="AJ178" s="116">
        <f t="shared" si="134"/>
        <v>0.40662976254920175</v>
      </c>
      <c r="AK178" s="21">
        <v>1</v>
      </c>
      <c r="AL178" s="73">
        <f t="shared" si="135"/>
        <v>4</v>
      </c>
      <c r="AM178" s="4">
        <v>0</v>
      </c>
      <c r="AN178" s="4">
        <v>141872.22</v>
      </c>
      <c r="AO178" s="23">
        <f t="shared" si="136"/>
        <v>0</v>
      </c>
      <c r="AP178" s="21">
        <v>0</v>
      </c>
      <c r="AQ178" s="4">
        <v>0</v>
      </c>
      <c r="AR178" s="4">
        <v>49453.79</v>
      </c>
      <c r="AS178" s="23">
        <f t="shared" si="147"/>
        <v>0</v>
      </c>
      <c r="AT178" s="21">
        <v>0</v>
      </c>
      <c r="AU178" s="74">
        <f t="shared" si="137"/>
        <v>0</v>
      </c>
      <c r="AV178" s="4">
        <v>558347.53</v>
      </c>
      <c r="AW178" s="4">
        <v>1574164.97</v>
      </c>
      <c r="AX178" s="23">
        <f t="shared" si="138"/>
        <v>0.35469441935301105</v>
      </c>
      <c r="AY178" s="21">
        <v>1</v>
      </c>
      <c r="AZ178" s="4">
        <f t="shared" si="139"/>
        <v>558347.53</v>
      </c>
      <c r="BA178" s="4">
        <v>548347.86</v>
      </c>
      <c r="BB178" s="23">
        <f t="shared" si="140"/>
        <v>0.98209059866352411</v>
      </c>
      <c r="BC178" s="21">
        <v>3</v>
      </c>
      <c r="BD178" s="73">
        <f t="shared" si="141"/>
        <v>4</v>
      </c>
      <c r="BE178" s="4">
        <v>0</v>
      </c>
      <c r="BF178" s="21">
        <v>3</v>
      </c>
      <c r="BG178" s="71">
        <f t="shared" si="142"/>
        <v>3</v>
      </c>
      <c r="BH178" s="4">
        <v>38</v>
      </c>
      <c r="BI178" s="4">
        <v>41</v>
      </c>
      <c r="BJ178" s="23">
        <f t="shared" si="143"/>
        <v>0.92682926829268297</v>
      </c>
      <c r="BK178" s="21">
        <v>3</v>
      </c>
      <c r="BL178" s="4">
        <v>14</v>
      </c>
      <c r="BM178" s="124">
        <v>15</v>
      </c>
      <c r="BN178" s="53">
        <f>BL178/BM178</f>
        <v>0.93333333333333335</v>
      </c>
      <c r="BO178" s="54">
        <v>3</v>
      </c>
      <c r="BP178" s="89">
        <f t="shared" si="144"/>
        <v>6</v>
      </c>
      <c r="BQ178" s="44">
        <f t="shared" si="145"/>
        <v>29</v>
      </c>
    </row>
    <row r="179" spans="1:69" ht="89.25" x14ac:dyDescent="0.2">
      <c r="A179" s="1">
        <v>176</v>
      </c>
      <c r="B179" s="2" t="s">
        <v>1169</v>
      </c>
      <c r="C179" s="3" t="s">
        <v>1170</v>
      </c>
      <c r="D179" s="4">
        <v>12594667.050000001</v>
      </c>
      <c r="E179" s="4">
        <v>12594667.050000001</v>
      </c>
      <c r="F179" s="118">
        <f t="shared" si="125"/>
        <v>1</v>
      </c>
      <c r="G179" s="21">
        <v>3</v>
      </c>
      <c r="H179" s="4">
        <v>12594667.050000001</v>
      </c>
      <c r="I179" s="4">
        <v>10833763.550000001</v>
      </c>
      <c r="J179" s="114">
        <f t="shared" si="126"/>
        <v>0.86018657793736597</v>
      </c>
      <c r="K179" s="21">
        <v>2</v>
      </c>
      <c r="L179" s="115">
        <f t="shared" si="127"/>
        <v>5</v>
      </c>
      <c r="M179" s="4">
        <v>0</v>
      </c>
      <c r="N179" s="4">
        <v>18</v>
      </c>
      <c r="O179" s="116">
        <f t="shared" si="128"/>
        <v>0</v>
      </c>
      <c r="P179" s="21">
        <v>3</v>
      </c>
      <c r="Q179" s="4">
        <v>6</v>
      </c>
      <c r="R179" s="4">
        <v>18</v>
      </c>
      <c r="S179" s="116">
        <f t="shared" si="129"/>
        <v>0.33333333333333331</v>
      </c>
      <c r="T179" s="21">
        <v>2</v>
      </c>
      <c r="U179" s="4">
        <v>39</v>
      </c>
      <c r="V179" s="4">
        <f t="shared" si="130"/>
        <v>18</v>
      </c>
      <c r="W179" s="117">
        <f t="shared" si="131"/>
        <v>2.1666666666666665</v>
      </c>
      <c r="X179" s="21">
        <v>2</v>
      </c>
      <c r="Y179" s="4">
        <v>5958239.2000000002</v>
      </c>
      <c r="Z179" s="4">
        <v>5134285.5599999996</v>
      </c>
      <c r="AA179" s="116">
        <f t="shared" si="132"/>
        <v>0.13828811035313932</v>
      </c>
      <c r="AB179" s="21">
        <v>3</v>
      </c>
      <c r="AC179" s="115">
        <f t="shared" si="133"/>
        <v>10</v>
      </c>
      <c r="AD179" s="4">
        <v>14</v>
      </c>
      <c r="AE179" s="4">
        <v>1</v>
      </c>
      <c r="AF179" s="116">
        <f>AE179/AD179</f>
        <v>7.1428571428571425E-2</v>
      </c>
      <c r="AG179" s="21">
        <v>3</v>
      </c>
      <c r="AH179" s="4">
        <v>4492913.0600000005</v>
      </c>
      <c r="AI179" s="4">
        <v>5134285.5600000005</v>
      </c>
      <c r="AJ179" s="116">
        <f t="shared" si="134"/>
        <v>0.87508047760397656</v>
      </c>
      <c r="AK179" s="21">
        <v>3</v>
      </c>
      <c r="AL179" s="71">
        <f t="shared" si="135"/>
        <v>6</v>
      </c>
      <c r="AM179" s="4">
        <v>0</v>
      </c>
      <c r="AN179" s="4">
        <v>3366631.29</v>
      </c>
      <c r="AO179" s="23">
        <f t="shared" si="136"/>
        <v>0</v>
      </c>
      <c r="AP179" s="21">
        <v>0</v>
      </c>
      <c r="AQ179" s="4">
        <v>0</v>
      </c>
      <c r="AR179" s="4">
        <v>1102467.01</v>
      </c>
      <c r="AS179" s="23">
        <f t="shared" si="147"/>
        <v>0</v>
      </c>
      <c r="AT179" s="21">
        <v>0</v>
      </c>
      <c r="AU179" s="74">
        <f t="shared" si="137"/>
        <v>0</v>
      </c>
      <c r="AV179" s="4">
        <v>7076707.7800000003</v>
      </c>
      <c r="AW179" s="4">
        <v>8812485.0600000005</v>
      </c>
      <c r="AX179" s="23">
        <f t="shared" si="138"/>
        <v>0.80303203146650215</v>
      </c>
      <c r="AY179" s="21">
        <v>2</v>
      </c>
      <c r="AZ179" s="4">
        <f t="shared" si="139"/>
        <v>7076707.7800000003</v>
      </c>
      <c r="BA179" s="4">
        <v>151763.20000000001</v>
      </c>
      <c r="BB179" s="23">
        <f t="shared" si="140"/>
        <v>2.1445452421945281E-2</v>
      </c>
      <c r="BC179" s="21">
        <v>0</v>
      </c>
      <c r="BD179" s="74">
        <f t="shared" si="141"/>
        <v>2</v>
      </c>
      <c r="BE179" s="4">
        <v>0</v>
      </c>
      <c r="BF179" s="21">
        <v>3</v>
      </c>
      <c r="BG179" s="71">
        <f t="shared" si="142"/>
        <v>3</v>
      </c>
      <c r="BH179" s="4">
        <v>15</v>
      </c>
      <c r="BI179" s="4">
        <v>15</v>
      </c>
      <c r="BJ179" s="23">
        <f t="shared" si="143"/>
        <v>1</v>
      </c>
      <c r="BK179" s="21">
        <v>3</v>
      </c>
      <c r="BL179" s="4">
        <v>0</v>
      </c>
      <c r="BM179" s="124">
        <v>0</v>
      </c>
      <c r="BN179" s="53">
        <v>0</v>
      </c>
      <c r="BO179" s="54">
        <v>0</v>
      </c>
      <c r="BP179" s="90">
        <f t="shared" si="144"/>
        <v>3</v>
      </c>
      <c r="BQ179" s="44">
        <f t="shared" si="145"/>
        <v>29</v>
      </c>
    </row>
    <row r="180" spans="1:69" ht="102" x14ac:dyDescent="0.2">
      <c r="A180" s="1">
        <v>177</v>
      </c>
      <c r="B180" s="2" t="s">
        <v>1171</v>
      </c>
      <c r="C180" s="3" t="s">
        <v>1172</v>
      </c>
      <c r="D180" s="4">
        <v>14691535.83</v>
      </c>
      <c r="E180" s="4">
        <v>14691535.83</v>
      </c>
      <c r="F180" s="118">
        <f t="shared" si="125"/>
        <v>1</v>
      </c>
      <c r="G180" s="21">
        <v>3</v>
      </c>
      <c r="H180" s="4">
        <v>14691535.83</v>
      </c>
      <c r="I180" s="4">
        <v>12625281.51</v>
      </c>
      <c r="J180" s="114">
        <f t="shared" si="126"/>
        <v>0.85935750054254201</v>
      </c>
      <c r="K180" s="21">
        <v>2</v>
      </c>
      <c r="L180" s="115">
        <f t="shared" si="127"/>
        <v>5</v>
      </c>
      <c r="M180" s="4">
        <v>0</v>
      </c>
      <c r="N180" s="4">
        <v>13</v>
      </c>
      <c r="O180" s="116">
        <f t="shared" si="128"/>
        <v>0</v>
      </c>
      <c r="P180" s="21">
        <v>3</v>
      </c>
      <c r="Q180" s="4">
        <v>2</v>
      </c>
      <c r="R180" s="4">
        <v>13</v>
      </c>
      <c r="S180" s="116">
        <f t="shared" si="129"/>
        <v>0.15384615384615385</v>
      </c>
      <c r="T180" s="21">
        <v>3</v>
      </c>
      <c r="U180" s="4">
        <v>32</v>
      </c>
      <c r="V180" s="4">
        <f t="shared" si="130"/>
        <v>13</v>
      </c>
      <c r="W180" s="117">
        <f t="shared" si="131"/>
        <v>2.4615384615384617</v>
      </c>
      <c r="X180" s="21">
        <v>2</v>
      </c>
      <c r="Y180" s="4">
        <v>6911112.4500000002</v>
      </c>
      <c r="Z180" s="4">
        <v>6178595.0499999998</v>
      </c>
      <c r="AA180" s="116">
        <f t="shared" si="132"/>
        <v>0.1059912431319216</v>
      </c>
      <c r="AB180" s="21">
        <v>3</v>
      </c>
      <c r="AC180" s="115">
        <f t="shared" si="133"/>
        <v>11</v>
      </c>
      <c r="AD180" s="4">
        <v>8</v>
      </c>
      <c r="AE180" s="4">
        <v>1</v>
      </c>
      <c r="AF180" s="116">
        <f>AE180/AD180</f>
        <v>0.125</v>
      </c>
      <c r="AG180" s="21">
        <v>2</v>
      </c>
      <c r="AH180" s="4">
        <v>4898475.05</v>
      </c>
      <c r="AI180" s="4">
        <v>6178595.0499999998</v>
      </c>
      <c r="AJ180" s="116">
        <f t="shared" si="134"/>
        <v>0.79281374007510008</v>
      </c>
      <c r="AK180" s="21">
        <v>3</v>
      </c>
      <c r="AL180" s="72">
        <f t="shared" si="135"/>
        <v>5</v>
      </c>
      <c r="AM180" s="4">
        <v>0</v>
      </c>
      <c r="AN180" s="4">
        <v>3739864.5899999989</v>
      </c>
      <c r="AO180" s="23">
        <f t="shared" si="136"/>
        <v>0</v>
      </c>
      <c r="AP180" s="21">
        <v>0</v>
      </c>
      <c r="AQ180" s="4">
        <v>0</v>
      </c>
      <c r="AR180" s="4">
        <v>1691719.5799999998</v>
      </c>
      <c r="AS180" s="23">
        <f t="shared" si="147"/>
        <v>0</v>
      </c>
      <c r="AT180" s="21">
        <v>0</v>
      </c>
      <c r="AU180" s="74">
        <f t="shared" si="137"/>
        <v>0</v>
      </c>
      <c r="AV180" s="4">
        <v>8821963.7799999993</v>
      </c>
      <c r="AW180" s="4">
        <v>9345767.9100000001</v>
      </c>
      <c r="AX180" s="23">
        <f t="shared" si="138"/>
        <v>0.94395279927297049</v>
      </c>
      <c r="AY180" s="21">
        <v>3</v>
      </c>
      <c r="AZ180" s="4">
        <f t="shared" si="139"/>
        <v>8821963.7799999993</v>
      </c>
      <c r="BA180" s="4">
        <v>1335422.6200000001</v>
      </c>
      <c r="BB180" s="23">
        <f t="shared" si="140"/>
        <v>0.15137475660776292</v>
      </c>
      <c r="BC180" s="21">
        <v>0</v>
      </c>
      <c r="BD180" s="73">
        <f t="shared" si="141"/>
        <v>3</v>
      </c>
      <c r="BE180" s="4">
        <v>0</v>
      </c>
      <c r="BF180" s="21">
        <v>3</v>
      </c>
      <c r="BG180" s="71">
        <f t="shared" si="142"/>
        <v>3</v>
      </c>
      <c r="BH180" s="4">
        <v>10</v>
      </c>
      <c r="BI180" s="4">
        <v>13</v>
      </c>
      <c r="BJ180" s="23">
        <f t="shared" si="143"/>
        <v>0.76923076923076927</v>
      </c>
      <c r="BK180" s="21">
        <v>2</v>
      </c>
      <c r="BL180" s="4">
        <v>0</v>
      </c>
      <c r="BM180" s="124">
        <v>0</v>
      </c>
      <c r="BN180" s="53">
        <v>0</v>
      </c>
      <c r="BO180" s="54">
        <v>0</v>
      </c>
      <c r="BP180" s="88">
        <f t="shared" si="144"/>
        <v>2</v>
      </c>
      <c r="BQ180" s="44">
        <f t="shared" si="145"/>
        <v>29</v>
      </c>
    </row>
    <row r="181" spans="1:69" ht="76.5" x14ac:dyDescent="0.2">
      <c r="A181" s="1">
        <v>178</v>
      </c>
      <c r="B181" s="2" t="s">
        <v>1185</v>
      </c>
      <c r="C181" s="3" t="s">
        <v>1186</v>
      </c>
      <c r="D181" s="4">
        <v>13708551.68</v>
      </c>
      <c r="E181" s="4">
        <v>13708551.68</v>
      </c>
      <c r="F181" s="118">
        <f t="shared" si="125"/>
        <v>1</v>
      </c>
      <c r="G181" s="21">
        <v>3</v>
      </c>
      <c r="H181" s="4">
        <v>13708551.68</v>
      </c>
      <c r="I181" s="4">
        <v>11845749.689999999</v>
      </c>
      <c r="J181" s="114">
        <f t="shared" si="126"/>
        <v>0.86411387333369993</v>
      </c>
      <c r="K181" s="21">
        <v>2</v>
      </c>
      <c r="L181" s="115">
        <f t="shared" si="127"/>
        <v>5</v>
      </c>
      <c r="M181" s="4">
        <v>1</v>
      </c>
      <c r="N181" s="4">
        <v>21</v>
      </c>
      <c r="O181" s="116">
        <f t="shared" si="128"/>
        <v>4.7619047619047616E-2</v>
      </c>
      <c r="P181" s="21">
        <v>3</v>
      </c>
      <c r="Q181" s="4">
        <v>9</v>
      </c>
      <c r="R181" s="4">
        <v>21</v>
      </c>
      <c r="S181" s="116">
        <f t="shared" si="129"/>
        <v>0.42857142857142855</v>
      </c>
      <c r="T181" s="21">
        <v>2</v>
      </c>
      <c r="U181" s="4">
        <v>41</v>
      </c>
      <c r="V181" s="4">
        <f t="shared" si="130"/>
        <v>20</v>
      </c>
      <c r="W181" s="117">
        <f t="shared" si="131"/>
        <v>2.0499999999999998</v>
      </c>
      <c r="X181" s="21">
        <v>2</v>
      </c>
      <c r="Y181" s="4">
        <v>12420449.93</v>
      </c>
      <c r="Z181" s="4">
        <v>11769347.51</v>
      </c>
      <c r="AA181" s="116">
        <f t="shared" si="132"/>
        <v>5.2421806268655835E-2</v>
      </c>
      <c r="AB181" s="21">
        <v>3</v>
      </c>
      <c r="AC181" s="115">
        <f t="shared" si="133"/>
        <v>10</v>
      </c>
      <c r="AD181" s="4">
        <v>14</v>
      </c>
      <c r="AE181" s="4">
        <v>1</v>
      </c>
      <c r="AF181" s="116">
        <f>AE181/AD181</f>
        <v>7.1428571428571425E-2</v>
      </c>
      <c r="AG181" s="21">
        <v>3</v>
      </c>
      <c r="AH181" s="4">
        <v>11769347.51</v>
      </c>
      <c r="AI181" s="4">
        <v>11769347.51</v>
      </c>
      <c r="AJ181" s="116">
        <f t="shared" si="134"/>
        <v>1</v>
      </c>
      <c r="AK181" s="21">
        <v>3</v>
      </c>
      <c r="AL181" s="71">
        <f t="shared" si="135"/>
        <v>6</v>
      </c>
      <c r="AM181" s="4">
        <v>0</v>
      </c>
      <c r="AN181" s="4">
        <v>4981502.669999999</v>
      </c>
      <c r="AO181" s="23">
        <f t="shared" si="136"/>
        <v>0</v>
      </c>
      <c r="AP181" s="21">
        <v>0</v>
      </c>
      <c r="AQ181" s="4">
        <v>0</v>
      </c>
      <c r="AR181" s="4">
        <v>3955486.3300000005</v>
      </c>
      <c r="AS181" s="23">
        <f t="shared" si="147"/>
        <v>0</v>
      </c>
      <c r="AT181" s="21">
        <v>0</v>
      </c>
      <c r="AU181" s="74">
        <f t="shared" si="137"/>
        <v>0</v>
      </c>
      <c r="AV181" s="4">
        <v>6871952.3499999996</v>
      </c>
      <c r="AW181" s="4">
        <v>8734754.3399999999</v>
      </c>
      <c r="AX181" s="23">
        <f t="shared" si="138"/>
        <v>0.78673676242164348</v>
      </c>
      <c r="AY181" s="21">
        <v>2</v>
      </c>
      <c r="AZ181" s="4">
        <f t="shared" si="139"/>
        <v>6871952.3499999996</v>
      </c>
      <c r="BA181" s="4">
        <v>0</v>
      </c>
      <c r="BB181" s="23">
        <f t="shared" si="140"/>
        <v>0</v>
      </c>
      <c r="BC181" s="21">
        <v>0</v>
      </c>
      <c r="BD181" s="74">
        <f t="shared" si="141"/>
        <v>2</v>
      </c>
      <c r="BE181" s="4">
        <v>0</v>
      </c>
      <c r="BF181" s="21">
        <v>3</v>
      </c>
      <c r="BG181" s="71">
        <f t="shared" si="142"/>
        <v>3</v>
      </c>
      <c r="BH181" s="4">
        <v>20</v>
      </c>
      <c r="BI181" s="4">
        <v>21</v>
      </c>
      <c r="BJ181" s="23">
        <f t="shared" si="143"/>
        <v>0.95238095238095233</v>
      </c>
      <c r="BK181" s="21">
        <v>3</v>
      </c>
      <c r="BL181" s="4">
        <v>0</v>
      </c>
      <c r="BM181" s="124">
        <v>0</v>
      </c>
      <c r="BN181" s="53">
        <v>0</v>
      </c>
      <c r="BO181" s="54">
        <v>0</v>
      </c>
      <c r="BP181" s="90">
        <f t="shared" si="144"/>
        <v>3</v>
      </c>
      <c r="BQ181" s="44">
        <f t="shared" si="145"/>
        <v>29</v>
      </c>
    </row>
    <row r="182" spans="1:69" ht="89.25" x14ac:dyDescent="0.2">
      <c r="A182" s="1">
        <v>179</v>
      </c>
      <c r="B182" s="2" t="s">
        <v>1321</v>
      </c>
      <c r="C182" s="3" t="s">
        <v>1322</v>
      </c>
      <c r="D182" s="4">
        <v>7197652.3600000003</v>
      </c>
      <c r="E182" s="4">
        <v>6574782.5999999996</v>
      </c>
      <c r="F182" s="118">
        <f t="shared" si="125"/>
        <v>0.91346209446547921</v>
      </c>
      <c r="G182" s="21">
        <v>3</v>
      </c>
      <c r="H182" s="4">
        <v>7477940.2599999998</v>
      </c>
      <c r="I182" s="4">
        <v>7193732.3799999999</v>
      </c>
      <c r="J182" s="114">
        <f t="shared" si="126"/>
        <v>0.9619938284984374</v>
      </c>
      <c r="K182" s="21">
        <v>3</v>
      </c>
      <c r="L182" s="120">
        <f t="shared" si="127"/>
        <v>6</v>
      </c>
      <c r="M182" s="4">
        <v>0</v>
      </c>
      <c r="N182" s="4">
        <v>3</v>
      </c>
      <c r="O182" s="116">
        <f t="shared" si="128"/>
        <v>0</v>
      </c>
      <c r="P182" s="21">
        <v>3</v>
      </c>
      <c r="Q182" s="4">
        <v>1</v>
      </c>
      <c r="R182" s="4">
        <v>3</v>
      </c>
      <c r="S182" s="116">
        <f t="shared" si="129"/>
        <v>0.33333333333333331</v>
      </c>
      <c r="T182" s="21">
        <v>2</v>
      </c>
      <c r="U182" s="4">
        <v>5</v>
      </c>
      <c r="V182" s="4">
        <f t="shared" si="130"/>
        <v>3</v>
      </c>
      <c r="W182" s="117">
        <f t="shared" si="131"/>
        <v>1.6666666666666667</v>
      </c>
      <c r="X182" s="21">
        <v>1</v>
      </c>
      <c r="Y182" s="4">
        <v>2627531.11</v>
      </c>
      <c r="Z182" s="4">
        <v>2591050.77</v>
      </c>
      <c r="AA182" s="116">
        <f t="shared" si="132"/>
        <v>1.3883885089375728E-2</v>
      </c>
      <c r="AB182" s="21">
        <v>1</v>
      </c>
      <c r="AC182" s="121">
        <f t="shared" si="133"/>
        <v>7</v>
      </c>
      <c r="AD182" s="4">
        <v>0</v>
      </c>
      <c r="AE182" s="4">
        <v>0</v>
      </c>
      <c r="AF182" s="116">
        <v>0</v>
      </c>
      <c r="AG182" s="21">
        <v>3</v>
      </c>
      <c r="AH182" s="4">
        <v>2591050.77</v>
      </c>
      <c r="AI182" s="4">
        <v>2591050.77</v>
      </c>
      <c r="AJ182" s="116">
        <f t="shared" si="134"/>
        <v>1</v>
      </c>
      <c r="AK182" s="21">
        <v>3</v>
      </c>
      <c r="AL182" s="71">
        <f t="shared" si="135"/>
        <v>6</v>
      </c>
      <c r="AM182" s="4">
        <v>0</v>
      </c>
      <c r="AN182" s="4">
        <v>2236418.0100000002</v>
      </c>
      <c r="AO182" s="23">
        <f t="shared" si="136"/>
        <v>0</v>
      </c>
      <c r="AP182" s="21">
        <v>0</v>
      </c>
      <c r="AQ182" s="4">
        <v>0</v>
      </c>
      <c r="AR182" s="4">
        <v>956672.87</v>
      </c>
      <c r="AS182" s="23">
        <f t="shared" si="147"/>
        <v>0</v>
      </c>
      <c r="AT182" s="21">
        <v>0</v>
      </c>
      <c r="AU182" s="74">
        <f t="shared" si="137"/>
        <v>0</v>
      </c>
      <c r="AV182" s="4">
        <v>5709303.5099999998</v>
      </c>
      <c r="AW182" s="4">
        <v>6089337.6500000004</v>
      </c>
      <c r="AX182" s="23">
        <f t="shared" si="138"/>
        <v>0.93759023364388394</v>
      </c>
      <c r="AY182" s="21">
        <v>3</v>
      </c>
      <c r="AZ182" s="4">
        <f t="shared" si="139"/>
        <v>5709303.5099999998</v>
      </c>
      <c r="BA182" s="4">
        <v>1057809.99</v>
      </c>
      <c r="BB182" s="23">
        <f t="shared" si="140"/>
        <v>0.18527828975061794</v>
      </c>
      <c r="BC182" s="21">
        <v>0</v>
      </c>
      <c r="BD182" s="73">
        <f t="shared" si="141"/>
        <v>3</v>
      </c>
      <c r="BE182" s="4">
        <v>0</v>
      </c>
      <c r="BF182" s="21">
        <v>3</v>
      </c>
      <c r="BG182" s="71">
        <f t="shared" si="142"/>
        <v>3</v>
      </c>
      <c r="BH182" s="4">
        <v>3</v>
      </c>
      <c r="BI182" s="4">
        <v>3</v>
      </c>
      <c r="BJ182" s="23">
        <f t="shared" si="143"/>
        <v>1</v>
      </c>
      <c r="BK182" s="21">
        <v>3</v>
      </c>
      <c r="BL182" s="4">
        <v>10</v>
      </c>
      <c r="BM182" s="124">
        <v>15</v>
      </c>
      <c r="BN182" s="53">
        <f>BL182/BM182</f>
        <v>0.66666666666666663</v>
      </c>
      <c r="BO182" s="54">
        <v>1</v>
      </c>
      <c r="BP182" s="90">
        <f t="shared" si="144"/>
        <v>4</v>
      </c>
      <c r="BQ182" s="44">
        <f t="shared" si="145"/>
        <v>29</v>
      </c>
    </row>
    <row r="183" spans="1:69" ht="89.25" x14ac:dyDescent="0.2">
      <c r="A183" s="1">
        <v>180</v>
      </c>
      <c r="B183" s="2" t="s">
        <v>1365</v>
      </c>
      <c r="C183" s="3" t="s">
        <v>1366</v>
      </c>
      <c r="D183" s="4">
        <v>10568099.66</v>
      </c>
      <c r="E183" s="4">
        <v>10332364.359999999</v>
      </c>
      <c r="F183" s="118">
        <f t="shared" si="125"/>
        <v>0.97769369067437417</v>
      </c>
      <c r="G183" s="21">
        <v>3</v>
      </c>
      <c r="H183" s="4">
        <v>10568099.66</v>
      </c>
      <c r="I183" s="4">
        <v>9058678.6099999994</v>
      </c>
      <c r="J183" s="114">
        <f t="shared" si="126"/>
        <v>0.85717195157487747</v>
      </c>
      <c r="K183" s="21">
        <v>2</v>
      </c>
      <c r="L183" s="115">
        <f t="shared" si="127"/>
        <v>5</v>
      </c>
      <c r="M183" s="4">
        <v>1</v>
      </c>
      <c r="N183" s="4">
        <v>16</v>
      </c>
      <c r="O183" s="116">
        <f t="shared" si="128"/>
        <v>6.25E-2</v>
      </c>
      <c r="P183" s="21">
        <v>2</v>
      </c>
      <c r="Q183" s="4">
        <v>2</v>
      </c>
      <c r="R183" s="4">
        <v>16</v>
      </c>
      <c r="S183" s="116">
        <f t="shared" si="129"/>
        <v>0.125</v>
      </c>
      <c r="T183" s="21">
        <v>3</v>
      </c>
      <c r="U183" s="4">
        <v>40</v>
      </c>
      <c r="V183" s="4">
        <f t="shared" si="130"/>
        <v>15</v>
      </c>
      <c r="W183" s="117">
        <f t="shared" si="131"/>
        <v>2.6666666666666665</v>
      </c>
      <c r="X183" s="21">
        <v>2</v>
      </c>
      <c r="Y183" s="4">
        <v>3899070.86</v>
      </c>
      <c r="Z183" s="4">
        <v>3758586.71</v>
      </c>
      <c r="AA183" s="116">
        <f t="shared" si="132"/>
        <v>3.6030160785536461E-2</v>
      </c>
      <c r="AB183" s="21">
        <v>2</v>
      </c>
      <c r="AC183" s="115">
        <f t="shared" si="133"/>
        <v>9</v>
      </c>
      <c r="AD183" s="4">
        <v>11</v>
      </c>
      <c r="AE183" s="4">
        <v>1</v>
      </c>
      <c r="AF183" s="116">
        <f>AE183/AD183</f>
        <v>9.0909090909090912E-2</v>
      </c>
      <c r="AG183" s="21">
        <v>3</v>
      </c>
      <c r="AH183" s="4">
        <v>3758586.71</v>
      </c>
      <c r="AI183" s="4">
        <v>3758586.71</v>
      </c>
      <c r="AJ183" s="116">
        <f t="shared" si="134"/>
        <v>1</v>
      </c>
      <c r="AK183" s="21">
        <v>3</v>
      </c>
      <c r="AL183" s="71">
        <f t="shared" si="135"/>
        <v>6</v>
      </c>
      <c r="AM183" s="4">
        <v>0</v>
      </c>
      <c r="AN183" s="4">
        <v>3020171.5100000007</v>
      </c>
      <c r="AO183" s="23">
        <f t="shared" si="136"/>
        <v>0</v>
      </c>
      <c r="AP183" s="21">
        <v>0</v>
      </c>
      <c r="AQ183" s="4">
        <v>0</v>
      </c>
      <c r="AR183" s="4">
        <v>1345824.74</v>
      </c>
      <c r="AS183" s="23">
        <f t="shared" si="147"/>
        <v>0</v>
      </c>
      <c r="AT183" s="21">
        <v>0</v>
      </c>
      <c r="AU183" s="74">
        <f t="shared" si="137"/>
        <v>0</v>
      </c>
      <c r="AV183" s="4">
        <v>7379568.8200000003</v>
      </c>
      <c r="AW183" s="4">
        <v>8121888.0599999996</v>
      </c>
      <c r="AX183" s="23">
        <f t="shared" si="138"/>
        <v>0.90860262607460762</v>
      </c>
      <c r="AY183" s="21">
        <v>3</v>
      </c>
      <c r="AZ183" s="4">
        <f t="shared" si="139"/>
        <v>7379568.8200000003</v>
      </c>
      <c r="BA183" s="4">
        <v>0</v>
      </c>
      <c r="BB183" s="23">
        <f t="shared" si="140"/>
        <v>0</v>
      </c>
      <c r="BC183" s="21">
        <v>0</v>
      </c>
      <c r="BD183" s="73">
        <f t="shared" si="141"/>
        <v>3</v>
      </c>
      <c r="BE183" s="4">
        <v>0</v>
      </c>
      <c r="BF183" s="21">
        <v>3</v>
      </c>
      <c r="BG183" s="71">
        <f t="shared" si="142"/>
        <v>3</v>
      </c>
      <c r="BH183" s="4">
        <v>16</v>
      </c>
      <c r="BI183" s="4">
        <v>16</v>
      </c>
      <c r="BJ183" s="23">
        <f t="shared" si="143"/>
        <v>1</v>
      </c>
      <c r="BK183" s="21">
        <v>3</v>
      </c>
      <c r="BL183" s="4">
        <v>0</v>
      </c>
      <c r="BM183" s="124">
        <v>0</v>
      </c>
      <c r="BN183" s="53">
        <v>0</v>
      </c>
      <c r="BO183" s="54">
        <v>0</v>
      </c>
      <c r="BP183" s="90">
        <f t="shared" si="144"/>
        <v>3</v>
      </c>
      <c r="BQ183" s="44">
        <f t="shared" si="145"/>
        <v>29</v>
      </c>
    </row>
    <row r="184" spans="1:69" ht="63.75" x14ac:dyDescent="0.2">
      <c r="A184" s="1">
        <v>181</v>
      </c>
      <c r="B184" s="2" t="s">
        <v>1495</v>
      </c>
      <c r="C184" s="3" t="s">
        <v>1496</v>
      </c>
      <c r="D184" s="4">
        <v>16832156.879999999</v>
      </c>
      <c r="E184" s="4">
        <v>16832156.879999999</v>
      </c>
      <c r="F184" s="118">
        <f t="shared" si="125"/>
        <v>1</v>
      </c>
      <c r="G184" s="21">
        <v>3</v>
      </c>
      <c r="H184" s="4">
        <v>16847180.039999999</v>
      </c>
      <c r="I184" s="4">
        <v>16772395.91</v>
      </c>
      <c r="J184" s="114">
        <f t="shared" si="126"/>
        <v>0.9955610298089983</v>
      </c>
      <c r="K184" s="21">
        <v>3</v>
      </c>
      <c r="L184" s="120">
        <f t="shared" si="127"/>
        <v>6</v>
      </c>
      <c r="M184" s="4">
        <v>0</v>
      </c>
      <c r="N184" s="4">
        <v>2</v>
      </c>
      <c r="O184" s="116">
        <f t="shared" si="128"/>
        <v>0</v>
      </c>
      <c r="P184" s="21">
        <v>3</v>
      </c>
      <c r="Q184" s="4">
        <v>1</v>
      </c>
      <c r="R184" s="4">
        <v>2</v>
      </c>
      <c r="S184" s="116">
        <f t="shared" si="129"/>
        <v>0.5</v>
      </c>
      <c r="T184" s="21">
        <v>1</v>
      </c>
      <c r="U184" s="4">
        <v>3</v>
      </c>
      <c r="V184" s="4">
        <f t="shared" si="130"/>
        <v>2</v>
      </c>
      <c r="W184" s="117">
        <f t="shared" si="131"/>
        <v>1.5</v>
      </c>
      <c r="X184" s="21">
        <v>1</v>
      </c>
      <c r="Y184" s="4">
        <v>1859800</v>
      </c>
      <c r="Z184" s="4">
        <v>1833227.5</v>
      </c>
      <c r="AA184" s="116">
        <f t="shared" si="132"/>
        <v>1.4287826648026669E-2</v>
      </c>
      <c r="AB184" s="21">
        <v>1</v>
      </c>
      <c r="AC184" s="121">
        <f t="shared" si="133"/>
        <v>6</v>
      </c>
      <c r="AD184" s="4">
        <v>0</v>
      </c>
      <c r="AE184" s="4">
        <v>0</v>
      </c>
      <c r="AF184" s="116">
        <v>0</v>
      </c>
      <c r="AG184" s="21">
        <v>3</v>
      </c>
      <c r="AH184" s="4">
        <v>1833227.5</v>
      </c>
      <c r="AI184" s="4">
        <v>1833227.5</v>
      </c>
      <c r="AJ184" s="116">
        <f t="shared" si="134"/>
        <v>1</v>
      </c>
      <c r="AK184" s="21">
        <v>3</v>
      </c>
      <c r="AL184" s="71">
        <f t="shared" si="135"/>
        <v>6</v>
      </c>
      <c r="AM184" s="4">
        <v>0</v>
      </c>
      <c r="AN184" s="4">
        <v>1228522.8699999999</v>
      </c>
      <c r="AO184" s="23">
        <f t="shared" si="136"/>
        <v>0</v>
      </c>
      <c r="AP184" s="21">
        <v>0</v>
      </c>
      <c r="AQ184" s="4">
        <v>0</v>
      </c>
      <c r="AR184" s="4">
        <v>976071.72</v>
      </c>
      <c r="AS184" s="23">
        <f t="shared" si="147"/>
        <v>0</v>
      </c>
      <c r="AT184" s="21">
        <v>0</v>
      </c>
      <c r="AU184" s="74">
        <f t="shared" si="137"/>
        <v>0</v>
      </c>
      <c r="AV184" s="4">
        <v>5569537.3099999996</v>
      </c>
      <c r="AW184" s="4">
        <v>5611117.6299999999</v>
      </c>
      <c r="AX184" s="23">
        <f t="shared" si="138"/>
        <v>0.9925896545498013</v>
      </c>
      <c r="AY184" s="21">
        <v>3</v>
      </c>
      <c r="AZ184" s="4">
        <f t="shared" si="139"/>
        <v>5569537.3099999996</v>
      </c>
      <c r="BA184" s="4">
        <v>2831093.22</v>
      </c>
      <c r="BB184" s="23">
        <f t="shared" si="140"/>
        <v>0.50831748894415796</v>
      </c>
      <c r="BC184" s="21">
        <v>2</v>
      </c>
      <c r="BD184" s="72">
        <f t="shared" si="141"/>
        <v>5</v>
      </c>
      <c r="BE184" s="4">
        <v>0</v>
      </c>
      <c r="BF184" s="21">
        <v>3</v>
      </c>
      <c r="BG184" s="71">
        <f t="shared" si="142"/>
        <v>3</v>
      </c>
      <c r="BH184" s="4">
        <v>2</v>
      </c>
      <c r="BI184" s="4">
        <v>2</v>
      </c>
      <c r="BJ184" s="23">
        <f t="shared" si="143"/>
        <v>1</v>
      </c>
      <c r="BK184" s="21">
        <v>3</v>
      </c>
      <c r="BL184" s="4">
        <v>0</v>
      </c>
      <c r="BM184" s="124">
        <v>0</v>
      </c>
      <c r="BN184" s="53">
        <v>0</v>
      </c>
      <c r="BO184" s="54">
        <v>0</v>
      </c>
      <c r="BP184" s="90">
        <f t="shared" si="144"/>
        <v>3</v>
      </c>
      <c r="BQ184" s="44">
        <f t="shared" si="145"/>
        <v>29</v>
      </c>
    </row>
    <row r="185" spans="1:69" ht="63.75" x14ac:dyDescent="0.2">
      <c r="A185" s="1">
        <v>182</v>
      </c>
      <c r="B185" s="2" t="s">
        <v>1503</v>
      </c>
      <c r="C185" s="3" t="s">
        <v>1504</v>
      </c>
      <c r="D185" s="4">
        <v>5569083.1200000001</v>
      </c>
      <c r="E185" s="4">
        <v>4245190.5999999996</v>
      </c>
      <c r="F185" s="118">
        <f t="shared" si="125"/>
        <v>0.76227818987912677</v>
      </c>
      <c r="G185" s="21">
        <v>2</v>
      </c>
      <c r="H185" s="4">
        <v>6228013.5599999996</v>
      </c>
      <c r="I185" s="4">
        <v>4624058.92</v>
      </c>
      <c r="J185" s="114">
        <f t="shared" si="126"/>
        <v>0.74246128006182444</v>
      </c>
      <c r="K185" s="21">
        <v>2</v>
      </c>
      <c r="L185" s="121">
        <f t="shared" si="127"/>
        <v>4</v>
      </c>
      <c r="M185" s="4">
        <v>3</v>
      </c>
      <c r="N185" s="4">
        <v>29</v>
      </c>
      <c r="O185" s="116">
        <f t="shared" si="128"/>
        <v>0.10344827586206896</v>
      </c>
      <c r="P185" s="21">
        <v>1</v>
      </c>
      <c r="Q185" s="4">
        <v>12</v>
      </c>
      <c r="R185" s="4">
        <v>29</v>
      </c>
      <c r="S185" s="116">
        <f t="shared" si="129"/>
        <v>0.41379310344827586</v>
      </c>
      <c r="T185" s="21">
        <v>2</v>
      </c>
      <c r="U185" s="4">
        <v>50</v>
      </c>
      <c r="V185" s="4">
        <f t="shared" si="130"/>
        <v>26</v>
      </c>
      <c r="W185" s="117">
        <f t="shared" si="131"/>
        <v>1.9230769230769231</v>
      </c>
      <c r="X185" s="21">
        <v>1</v>
      </c>
      <c r="Y185" s="4">
        <v>2077842.71</v>
      </c>
      <c r="Z185" s="4">
        <v>1970178.03</v>
      </c>
      <c r="AA185" s="116">
        <f t="shared" si="132"/>
        <v>5.1815606389186183E-2</v>
      </c>
      <c r="AB185" s="21">
        <v>3</v>
      </c>
      <c r="AC185" s="121">
        <f t="shared" si="133"/>
        <v>7</v>
      </c>
      <c r="AD185" s="4">
        <v>8</v>
      </c>
      <c r="AE185" s="4">
        <v>0</v>
      </c>
      <c r="AF185" s="116">
        <f>AE185/AD185</f>
        <v>0</v>
      </c>
      <c r="AG185" s="21">
        <v>3</v>
      </c>
      <c r="AH185" s="4">
        <v>1970178.0299999998</v>
      </c>
      <c r="AI185" s="4">
        <v>1970178.0299999998</v>
      </c>
      <c r="AJ185" s="116">
        <f t="shared" si="134"/>
        <v>1</v>
      </c>
      <c r="AK185" s="21">
        <v>3</v>
      </c>
      <c r="AL185" s="71">
        <f t="shared" si="135"/>
        <v>6</v>
      </c>
      <c r="AM185" s="4">
        <v>0</v>
      </c>
      <c r="AN185" s="4">
        <v>912030.36999999988</v>
      </c>
      <c r="AO185" s="23">
        <f t="shared" si="136"/>
        <v>0</v>
      </c>
      <c r="AP185" s="21">
        <v>0</v>
      </c>
      <c r="AQ185" s="4">
        <v>0</v>
      </c>
      <c r="AR185" s="4">
        <v>525130.94999999995</v>
      </c>
      <c r="AS185" s="23">
        <f t="shared" si="147"/>
        <v>0</v>
      </c>
      <c r="AT185" s="21">
        <v>0</v>
      </c>
      <c r="AU185" s="74">
        <f t="shared" si="137"/>
        <v>0</v>
      </c>
      <c r="AV185" s="4">
        <v>1140637.79</v>
      </c>
      <c r="AW185" s="4">
        <v>1496440.72</v>
      </c>
      <c r="AX185" s="23">
        <f t="shared" si="138"/>
        <v>0.76223386249473357</v>
      </c>
      <c r="AY185" s="21">
        <v>2</v>
      </c>
      <c r="AZ185" s="4">
        <f t="shared" si="139"/>
        <v>1140637.79</v>
      </c>
      <c r="BA185" s="4">
        <v>346913.99</v>
      </c>
      <c r="BB185" s="23">
        <f t="shared" si="140"/>
        <v>0.30414036168308956</v>
      </c>
      <c r="BC185" s="21">
        <v>1</v>
      </c>
      <c r="BD185" s="73">
        <f t="shared" si="141"/>
        <v>3</v>
      </c>
      <c r="BE185" s="4">
        <v>0</v>
      </c>
      <c r="BF185" s="21">
        <v>3</v>
      </c>
      <c r="BG185" s="71">
        <f t="shared" si="142"/>
        <v>3</v>
      </c>
      <c r="BH185" s="4">
        <v>30</v>
      </c>
      <c r="BI185" s="4">
        <v>32</v>
      </c>
      <c r="BJ185" s="23">
        <f t="shared" si="143"/>
        <v>0.9375</v>
      </c>
      <c r="BK185" s="21">
        <v>3</v>
      </c>
      <c r="BL185" s="4">
        <v>14</v>
      </c>
      <c r="BM185" s="124">
        <v>15</v>
      </c>
      <c r="BN185" s="53">
        <f>BL185/BM185</f>
        <v>0.93333333333333335</v>
      </c>
      <c r="BO185" s="54">
        <v>3</v>
      </c>
      <c r="BP185" s="89">
        <f t="shared" si="144"/>
        <v>6</v>
      </c>
      <c r="BQ185" s="44">
        <f t="shared" si="145"/>
        <v>29</v>
      </c>
    </row>
    <row r="186" spans="1:69" ht="63.75" x14ac:dyDescent="0.2">
      <c r="A186" s="1">
        <v>183</v>
      </c>
      <c r="B186" s="2" t="s">
        <v>1523</v>
      </c>
      <c r="C186" s="3" t="s">
        <v>1524</v>
      </c>
      <c r="D186" s="4">
        <v>5495385.3399999999</v>
      </c>
      <c r="E186" s="4">
        <v>5495363.1699999999</v>
      </c>
      <c r="F186" s="118">
        <f t="shared" ref="F186:F217" si="148">E186/D186</f>
        <v>0.99999596570601912</v>
      </c>
      <c r="G186" s="21">
        <v>3</v>
      </c>
      <c r="H186" s="4">
        <v>5495385.3399999999</v>
      </c>
      <c r="I186" s="4">
        <v>4815377.34</v>
      </c>
      <c r="J186" s="114">
        <f t="shared" ref="J186:J217" si="149">I186/H186</f>
        <v>0.87625835898161053</v>
      </c>
      <c r="K186" s="21">
        <v>2</v>
      </c>
      <c r="L186" s="115">
        <f t="shared" ref="L186:L217" si="150">G186+K186</f>
        <v>5</v>
      </c>
      <c r="M186" s="4">
        <v>2</v>
      </c>
      <c r="N186" s="4">
        <v>15</v>
      </c>
      <c r="O186" s="116">
        <f t="shared" ref="O186:O217" si="151">M186/N186</f>
        <v>0.13333333333333333</v>
      </c>
      <c r="P186" s="21">
        <v>1</v>
      </c>
      <c r="Q186" s="4">
        <v>6</v>
      </c>
      <c r="R186" s="4">
        <v>15</v>
      </c>
      <c r="S186" s="116">
        <f t="shared" ref="S186:S217" si="152">Q186/R186</f>
        <v>0.4</v>
      </c>
      <c r="T186" s="21">
        <v>2</v>
      </c>
      <c r="U186" s="4">
        <v>27</v>
      </c>
      <c r="V186" s="4">
        <f t="shared" ref="V186:V194" si="153">N186-M186</f>
        <v>13</v>
      </c>
      <c r="W186" s="117">
        <f t="shared" ref="W186:W217" si="154">U186/V186</f>
        <v>2.0769230769230771</v>
      </c>
      <c r="X186" s="21">
        <v>2</v>
      </c>
      <c r="Y186" s="4">
        <v>1810647.34</v>
      </c>
      <c r="Z186" s="4">
        <v>1739445.2</v>
      </c>
      <c r="AA186" s="116">
        <f t="shared" ref="AA186:AA217" si="155">(Y186-Z186)/Y186</f>
        <v>3.9324134759450242E-2</v>
      </c>
      <c r="AB186" s="21">
        <v>2</v>
      </c>
      <c r="AC186" s="121">
        <f t="shared" ref="AC186:AC217" si="156">P186+T186+X186+AB186</f>
        <v>7</v>
      </c>
      <c r="AD186" s="4">
        <v>3</v>
      </c>
      <c r="AE186" s="4">
        <v>0</v>
      </c>
      <c r="AF186" s="116">
        <f>AE186/AD186</f>
        <v>0</v>
      </c>
      <c r="AG186" s="21">
        <v>3</v>
      </c>
      <c r="AH186" s="4">
        <v>1739445.2</v>
      </c>
      <c r="AI186" s="4">
        <v>1739445.2</v>
      </c>
      <c r="AJ186" s="116">
        <f t="shared" ref="AJ186:AJ217" si="157">AH186/AI186</f>
        <v>1</v>
      </c>
      <c r="AK186" s="21">
        <v>3</v>
      </c>
      <c r="AL186" s="71">
        <f t="shared" ref="AL186:AL217" si="158">AG186+AK186</f>
        <v>6</v>
      </c>
      <c r="AM186" s="4">
        <v>0</v>
      </c>
      <c r="AN186" s="4">
        <v>1096962.24</v>
      </c>
      <c r="AO186" s="23">
        <f t="shared" ref="AO186:AO217" si="159">AM186/AN186</f>
        <v>0</v>
      </c>
      <c r="AP186" s="21">
        <v>0</v>
      </c>
      <c r="AQ186" s="4">
        <v>0</v>
      </c>
      <c r="AR186" s="4">
        <v>232617.66</v>
      </c>
      <c r="AS186" s="23">
        <f t="shared" si="147"/>
        <v>0</v>
      </c>
      <c r="AT186" s="21">
        <v>0</v>
      </c>
      <c r="AU186" s="74">
        <f t="shared" ref="AU186:AU217" si="160">AP186+AT186</f>
        <v>0</v>
      </c>
      <c r="AV186" s="4">
        <v>1275955.3999999999</v>
      </c>
      <c r="AW186" s="4">
        <v>2438212.37</v>
      </c>
      <c r="AX186" s="23">
        <f t="shared" ref="AX186:AX217" si="161">AV186/AW186</f>
        <v>0.52331594068649556</v>
      </c>
      <c r="AY186" s="21">
        <v>2</v>
      </c>
      <c r="AZ186" s="4">
        <f t="shared" ref="AZ186:AZ194" si="162">AV186</f>
        <v>1275955.3999999999</v>
      </c>
      <c r="BA186" s="4">
        <v>54690</v>
      </c>
      <c r="BB186" s="23">
        <f t="shared" ref="BB186:BB217" si="163">BA186/AZ186</f>
        <v>4.2861999721933858E-2</v>
      </c>
      <c r="BC186" s="21">
        <v>0</v>
      </c>
      <c r="BD186" s="74">
        <f t="shared" ref="BD186:BD217" si="164">AY186+BC186</f>
        <v>2</v>
      </c>
      <c r="BE186" s="4">
        <v>0</v>
      </c>
      <c r="BF186" s="21">
        <v>3</v>
      </c>
      <c r="BG186" s="71">
        <f t="shared" ref="BG186:BG217" si="165">BF186</f>
        <v>3</v>
      </c>
      <c r="BH186" s="4">
        <v>15</v>
      </c>
      <c r="BI186" s="4">
        <v>15</v>
      </c>
      <c r="BJ186" s="23">
        <f t="shared" ref="BJ186:BJ217" si="166">BH186/BI186</f>
        <v>1</v>
      </c>
      <c r="BK186" s="21">
        <v>3</v>
      </c>
      <c r="BL186" s="4">
        <v>14</v>
      </c>
      <c r="BM186" s="124">
        <v>15</v>
      </c>
      <c r="BN186" s="53">
        <f>BL186/BM186</f>
        <v>0.93333333333333335</v>
      </c>
      <c r="BO186" s="54">
        <v>3</v>
      </c>
      <c r="BP186" s="89">
        <f t="shared" ref="BP186:BP217" si="167">BK186+BO186</f>
        <v>6</v>
      </c>
      <c r="BQ186" s="44">
        <f t="shared" ref="BQ186:BQ217" si="168">L186+AC186+AL186+AU186+BD186+BG186+BP186</f>
        <v>29</v>
      </c>
    </row>
    <row r="187" spans="1:69" ht="76.5" x14ac:dyDescent="0.2">
      <c r="A187" s="1">
        <v>184</v>
      </c>
      <c r="B187" s="2" t="s">
        <v>1655</v>
      </c>
      <c r="C187" s="3" t="s">
        <v>1656</v>
      </c>
      <c r="D187" s="4">
        <v>19239471.52</v>
      </c>
      <c r="E187" s="4">
        <v>18907401.379999999</v>
      </c>
      <c r="F187" s="118">
        <f t="shared" si="148"/>
        <v>0.98274016312481327</v>
      </c>
      <c r="G187" s="21">
        <v>3</v>
      </c>
      <c r="H187" s="4">
        <v>19239471.52</v>
      </c>
      <c r="I187" s="4">
        <v>15199254.060000001</v>
      </c>
      <c r="J187" s="114">
        <f t="shared" si="149"/>
        <v>0.79000371939530289</v>
      </c>
      <c r="K187" s="21">
        <v>2</v>
      </c>
      <c r="L187" s="115">
        <f t="shared" si="150"/>
        <v>5</v>
      </c>
      <c r="M187" s="4">
        <v>0</v>
      </c>
      <c r="N187" s="4">
        <v>5</v>
      </c>
      <c r="O187" s="116">
        <f t="shared" si="151"/>
        <v>0</v>
      </c>
      <c r="P187" s="21">
        <v>3</v>
      </c>
      <c r="Q187" s="4">
        <v>1</v>
      </c>
      <c r="R187" s="4">
        <v>5</v>
      </c>
      <c r="S187" s="116">
        <f t="shared" si="152"/>
        <v>0.2</v>
      </c>
      <c r="T187" s="21">
        <v>2</v>
      </c>
      <c r="U187" s="4">
        <v>11</v>
      </c>
      <c r="V187" s="4">
        <f t="shared" si="153"/>
        <v>5</v>
      </c>
      <c r="W187" s="117">
        <f t="shared" si="154"/>
        <v>2.2000000000000002</v>
      </c>
      <c r="X187" s="21">
        <v>2</v>
      </c>
      <c r="Y187" s="4">
        <v>3912400</v>
      </c>
      <c r="Z187" s="4">
        <v>3830527.11</v>
      </c>
      <c r="AA187" s="116">
        <f t="shared" si="155"/>
        <v>2.0926513137716013E-2</v>
      </c>
      <c r="AB187" s="21">
        <v>1</v>
      </c>
      <c r="AC187" s="121">
        <f t="shared" si="156"/>
        <v>8</v>
      </c>
      <c r="AD187" s="4">
        <v>3</v>
      </c>
      <c r="AE187" s="4">
        <v>0</v>
      </c>
      <c r="AF187" s="116">
        <f>AE187/AD187</f>
        <v>0</v>
      </c>
      <c r="AG187" s="21">
        <v>3</v>
      </c>
      <c r="AH187" s="4">
        <v>3830527.1100000003</v>
      </c>
      <c r="AI187" s="4">
        <v>3830527.1100000003</v>
      </c>
      <c r="AJ187" s="116">
        <f t="shared" si="157"/>
        <v>1</v>
      </c>
      <c r="AK187" s="21">
        <v>3</v>
      </c>
      <c r="AL187" s="71">
        <f t="shared" si="158"/>
        <v>6</v>
      </c>
      <c r="AM187" s="4">
        <v>0</v>
      </c>
      <c r="AN187" s="4">
        <v>6612120.6800000006</v>
      </c>
      <c r="AO187" s="23">
        <f t="shared" si="159"/>
        <v>0</v>
      </c>
      <c r="AP187" s="21">
        <v>0</v>
      </c>
      <c r="AQ187" s="4">
        <v>0</v>
      </c>
      <c r="AR187" s="4">
        <v>2899565.3600000008</v>
      </c>
      <c r="AS187" s="23">
        <f t="shared" si="147"/>
        <v>0</v>
      </c>
      <c r="AT187" s="21">
        <v>0</v>
      </c>
      <c r="AU187" s="74">
        <f t="shared" si="160"/>
        <v>0</v>
      </c>
      <c r="AV187" s="4">
        <v>11558402.93</v>
      </c>
      <c r="AW187" s="4">
        <v>11558402.93</v>
      </c>
      <c r="AX187" s="23">
        <f t="shared" si="161"/>
        <v>1</v>
      </c>
      <c r="AY187" s="21">
        <v>3</v>
      </c>
      <c r="AZ187" s="4">
        <f t="shared" si="162"/>
        <v>11558402.93</v>
      </c>
      <c r="BA187" s="4">
        <v>0</v>
      </c>
      <c r="BB187" s="23">
        <f t="shared" si="163"/>
        <v>0</v>
      </c>
      <c r="BC187" s="21">
        <v>0</v>
      </c>
      <c r="BD187" s="73">
        <f t="shared" si="164"/>
        <v>3</v>
      </c>
      <c r="BE187" s="4">
        <v>0</v>
      </c>
      <c r="BF187" s="21">
        <v>3</v>
      </c>
      <c r="BG187" s="71">
        <f t="shared" si="165"/>
        <v>3</v>
      </c>
      <c r="BH187" s="4">
        <v>5</v>
      </c>
      <c r="BI187" s="4">
        <v>5</v>
      </c>
      <c r="BJ187" s="23">
        <f t="shared" si="166"/>
        <v>1</v>
      </c>
      <c r="BK187" s="21">
        <v>3</v>
      </c>
      <c r="BL187" s="4">
        <v>10</v>
      </c>
      <c r="BM187" s="124">
        <v>15</v>
      </c>
      <c r="BN187" s="53">
        <f>BL187/BM187</f>
        <v>0.66666666666666663</v>
      </c>
      <c r="BO187" s="54">
        <v>1</v>
      </c>
      <c r="BP187" s="90">
        <f t="shared" si="167"/>
        <v>4</v>
      </c>
      <c r="BQ187" s="44">
        <f t="shared" si="168"/>
        <v>29</v>
      </c>
    </row>
    <row r="188" spans="1:69" ht="63.75" x14ac:dyDescent="0.2">
      <c r="A188" s="1">
        <v>185</v>
      </c>
      <c r="B188" s="2" t="s">
        <v>41</v>
      </c>
      <c r="C188" s="3" t="s">
        <v>42</v>
      </c>
      <c r="D188" s="4">
        <v>144715522.56</v>
      </c>
      <c r="E188" s="4">
        <v>143873223.49000001</v>
      </c>
      <c r="F188" s="118">
        <f t="shared" si="148"/>
        <v>0.99417962181872532</v>
      </c>
      <c r="G188" s="21">
        <v>3</v>
      </c>
      <c r="H188" s="4">
        <v>167631032.03</v>
      </c>
      <c r="I188" s="4">
        <v>160800118.28</v>
      </c>
      <c r="J188" s="114">
        <f t="shared" si="149"/>
        <v>0.95925030307766934</v>
      </c>
      <c r="K188" s="21">
        <v>3</v>
      </c>
      <c r="L188" s="120">
        <f t="shared" si="150"/>
        <v>6</v>
      </c>
      <c r="M188" s="4">
        <v>3</v>
      </c>
      <c r="N188" s="4">
        <v>60</v>
      </c>
      <c r="O188" s="116">
        <f t="shared" si="151"/>
        <v>0.05</v>
      </c>
      <c r="P188" s="21">
        <v>2</v>
      </c>
      <c r="Q188" s="4">
        <v>29</v>
      </c>
      <c r="R188" s="4">
        <v>60</v>
      </c>
      <c r="S188" s="116">
        <f t="shared" si="152"/>
        <v>0.48333333333333334</v>
      </c>
      <c r="T188" s="21">
        <v>2</v>
      </c>
      <c r="U188" s="4">
        <v>151</v>
      </c>
      <c r="V188" s="4">
        <f t="shared" si="153"/>
        <v>57</v>
      </c>
      <c r="W188" s="117">
        <f t="shared" si="154"/>
        <v>2.6491228070175437</v>
      </c>
      <c r="X188" s="21">
        <v>2</v>
      </c>
      <c r="Y188" s="4">
        <v>153483570.27000001</v>
      </c>
      <c r="Z188" s="4">
        <v>153003023.47</v>
      </c>
      <c r="AA188" s="116">
        <f t="shared" si="155"/>
        <v>3.1309331621271249E-3</v>
      </c>
      <c r="AB188" s="21">
        <v>0</v>
      </c>
      <c r="AC188" s="121">
        <f t="shared" si="156"/>
        <v>6</v>
      </c>
      <c r="AD188" s="4">
        <v>5</v>
      </c>
      <c r="AE188" s="4">
        <v>1</v>
      </c>
      <c r="AF188" s="116">
        <f>AE188/AD188</f>
        <v>0.2</v>
      </c>
      <c r="AG188" s="21">
        <v>0</v>
      </c>
      <c r="AH188" s="4">
        <v>152310576.53</v>
      </c>
      <c r="AI188" s="4">
        <v>153003023.47</v>
      </c>
      <c r="AJ188" s="116">
        <f t="shared" si="157"/>
        <v>0.99547429244013752</v>
      </c>
      <c r="AK188" s="21">
        <v>3</v>
      </c>
      <c r="AL188" s="73">
        <f t="shared" si="158"/>
        <v>3</v>
      </c>
      <c r="AM188" s="4">
        <v>0</v>
      </c>
      <c r="AN188" s="4">
        <v>138794.79999999999</v>
      </c>
      <c r="AO188" s="23">
        <f t="shared" si="159"/>
        <v>0</v>
      </c>
      <c r="AP188" s="21">
        <v>0</v>
      </c>
      <c r="AQ188" s="4">
        <v>0</v>
      </c>
      <c r="AR188" s="4">
        <v>188786.16</v>
      </c>
      <c r="AS188" s="23">
        <f t="shared" si="147"/>
        <v>0</v>
      </c>
      <c r="AT188" s="21">
        <v>0</v>
      </c>
      <c r="AU188" s="74">
        <f t="shared" si="160"/>
        <v>0</v>
      </c>
      <c r="AV188" s="4">
        <v>5057120.55</v>
      </c>
      <c r="AW188" s="4">
        <v>6438973</v>
      </c>
      <c r="AX188" s="23">
        <f t="shared" si="161"/>
        <v>0.7853924142871852</v>
      </c>
      <c r="AY188" s="21">
        <v>2</v>
      </c>
      <c r="AZ188" s="4">
        <f t="shared" si="162"/>
        <v>5057120.55</v>
      </c>
      <c r="BA188" s="4">
        <v>4501409.75</v>
      </c>
      <c r="BB188" s="23">
        <f t="shared" si="163"/>
        <v>0.89011319890327711</v>
      </c>
      <c r="BC188" s="21">
        <v>3</v>
      </c>
      <c r="BD188" s="72">
        <f t="shared" si="164"/>
        <v>5</v>
      </c>
      <c r="BE188" s="4">
        <v>20</v>
      </c>
      <c r="BF188" s="21">
        <v>3</v>
      </c>
      <c r="BG188" s="71">
        <f t="shared" si="165"/>
        <v>3</v>
      </c>
      <c r="BH188" s="4">
        <v>59</v>
      </c>
      <c r="BI188" s="4">
        <v>64</v>
      </c>
      <c r="BJ188" s="23">
        <f t="shared" si="166"/>
        <v>0.921875</v>
      </c>
      <c r="BK188" s="21">
        <v>3</v>
      </c>
      <c r="BL188" s="4">
        <v>13</v>
      </c>
      <c r="BM188" s="124">
        <v>15</v>
      </c>
      <c r="BN188" s="53">
        <f>BL188/BM188</f>
        <v>0.8666666666666667</v>
      </c>
      <c r="BO188" s="54">
        <v>2</v>
      </c>
      <c r="BP188" s="85">
        <f t="shared" si="167"/>
        <v>5</v>
      </c>
      <c r="BQ188" s="44">
        <f t="shared" si="168"/>
        <v>28</v>
      </c>
    </row>
    <row r="189" spans="1:69" ht="63.75" x14ac:dyDescent="0.2">
      <c r="A189" s="1">
        <v>186</v>
      </c>
      <c r="B189" s="2" t="s">
        <v>95</v>
      </c>
      <c r="C189" s="3" t="s">
        <v>96</v>
      </c>
      <c r="D189" s="4">
        <v>18651192.719999999</v>
      </c>
      <c r="E189" s="4">
        <v>18617944.18</v>
      </c>
      <c r="F189" s="118">
        <f t="shared" si="148"/>
        <v>0.99821735046658189</v>
      </c>
      <c r="G189" s="21">
        <v>3</v>
      </c>
      <c r="H189" s="4">
        <v>21955677.350000001</v>
      </c>
      <c r="I189" s="4">
        <v>21728449.859999999</v>
      </c>
      <c r="J189" s="114">
        <f t="shared" si="149"/>
        <v>0.98965062719870944</v>
      </c>
      <c r="K189" s="21">
        <v>3</v>
      </c>
      <c r="L189" s="120">
        <f t="shared" si="150"/>
        <v>6</v>
      </c>
      <c r="M189" s="4">
        <v>5</v>
      </c>
      <c r="N189" s="4">
        <v>53</v>
      </c>
      <c r="O189" s="116">
        <f t="shared" si="151"/>
        <v>9.4339622641509441E-2</v>
      </c>
      <c r="P189" s="21">
        <v>2</v>
      </c>
      <c r="Q189" s="4">
        <v>8</v>
      </c>
      <c r="R189" s="4">
        <v>53</v>
      </c>
      <c r="S189" s="116">
        <f t="shared" si="152"/>
        <v>0.15094339622641509</v>
      </c>
      <c r="T189" s="21">
        <v>3</v>
      </c>
      <c r="U189" s="4">
        <v>234</v>
      </c>
      <c r="V189" s="4">
        <f t="shared" si="153"/>
        <v>48</v>
      </c>
      <c r="W189" s="117">
        <f t="shared" si="154"/>
        <v>4.875</v>
      </c>
      <c r="X189" s="21">
        <v>3</v>
      </c>
      <c r="Y189" s="4">
        <v>13637802.189999999</v>
      </c>
      <c r="Z189" s="4">
        <v>11368445.49</v>
      </c>
      <c r="AA189" s="116">
        <f t="shared" si="155"/>
        <v>0.16640193693849137</v>
      </c>
      <c r="AB189" s="21">
        <v>3</v>
      </c>
      <c r="AC189" s="115">
        <f t="shared" si="156"/>
        <v>11</v>
      </c>
      <c r="AD189" s="4">
        <v>3</v>
      </c>
      <c r="AE189" s="4">
        <v>1</v>
      </c>
      <c r="AF189" s="116">
        <f>AE189/AD189</f>
        <v>0.33333333333333331</v>
      </c>
      <c r="AG189" s="21">
        <v>0</v>
      </c>
      <c r="AH189" s="4">
        <v>10571421.73</v>
      </c>
      <c r="AI189" s="4">
        <v>11368445.49</v>
      </c>
      <c r="AJ189" s="116">
        <f t="shared" si="157"/>
        <v>0.92989157922241139</v>
      </c>
      <c r="AK189" s="21">
        <v>3</v>
      </c>
      <c r="AL189" s="73">
        <f t="shared" si="158"/>
        <v>3</v>
      </c>
      <c r="AM189" s="4">
        <v>0</v>
      </c>
      <c r="AN189" s="4">
        <v>450184.52999999997</v>
      </c>
      <c r="AO189" s="23">
        <f t="shared" si="159"/>
        <v>0</v>
      </c>
      <c r="AP189" s="21">
        <v>0</v>
      </c>
      <c r="AQ189" s="4">
        <v>0</v>
      </c>
      <c r="AR189" s="4">
        <v>129807.40000000001</v>
      </c>
      <c r="AS189" s="23">
        <f t="shared" si="147"/>
        <v>0</v>
      </c>
      <c r="AT189" s="21">
        <v>0</v>
      </c>
      <c r="AU189" s="74">
        <f t="shared" si="160"/>
        <v>0</v>
      </c>
      <c r="AV189" s="4">
        <v>1922747.91</v>
      </c>
      <c r="AW189" s="4">
        <v>1922760.08</v>
      </c>
      <c r="AX189" s="23">
        <f t="shared" si="161"/>
        <v>0.99999367055717103</v>
      </c>
      <c r="AY189" s="21">
        <v>3</v>
      </c>
      <c r="AZ189" s="4">
        <f t="shared" si="162"/>
        <v>1922747.91</v>
      </c>
      <c r="BA189" s="4">
        <v>397402.52</v>
      </c>
      <c r="BB189" s="23">
        <f t="shared" si="163"/>
        <v>0.20668467141904215</v>
      </c>
      <c r="BC189" s="21">
        <v>0</v>
      </c>
      <c r="BD189" s="73">
        <f t="shared" si="164"/>
        <v>3</v>
      </c>
      <c r="BE189" s="4">
        <v>0</v>
      </c>
      <c r="BF189" s="21">
        <v>3</v>
      </c>
      <c r="BG189" s="71">
        <f t="shared" si="165"/>
        <v>3</v>
      </c>
      <c r="BH189" s="4">
        <v>48</v>
      </c>
      <c r="BI189" s="4">
        <v>56</v>
      </c>
      <c r="BJ189" s="23">
        <f t="shared" si="166"/>
        <v>0.8571428571428571</v>
      </c>
      <c r="BK189" s="21">
        <v>2</v>
      </c>
      <c r="BL189" s="4">
        <v>0</v>
      </c>
      <c r="BM189" s="124">
        <v>0</v>
      </c>
      <c r="BN189" s="53">
        <v>0</v>
      </c>
      <c r="BO189" s="54">
        <v>0</v>
      </c>
      <c r="BP189" s="88">
        <f t="shared" si="167"/>
        <v>2</v>
      </c>
      <c r="BQ189" s="44">
        <f t="shared" si="168"/>
        <v>28</v>
      </c>
    </row>
    <row r="190" spans="1:69" ht="63.75" x14ac:dyDescent="0.2">
      <c r="A190" s="1">
        <v>187</v>
      </c>
      <c r="B190" s="2" t="s">
        <v>109</v>
      </c>
      <c r="C190" s="3" t="s">
        <v>110</v>
      </c>
      <c r="D190" s="4">
        <v>16096898.439999999</v>
      </c>
      <c r="E190" s="4">
        <v>14327350.550000001</v>
      </c>
      <c r="F190" s="118">
        <f t="shared" si="148"/>
        <v>0.890069015680514</v>
      </c>
      <c r="G190" s="21">
        <v>2</v>
      </c>
      <c r="H190" s="4">
        <v>16344833.4</v>
      </c>
      <c r="I190" s="4">
        <v>11603287.9</v>
      </c>
      <c r="J190" s="114">
        <f t="shared" si="149"/>
        <v>0.70990554727832222</v>
      </c>
      <c r="K190" s="21">
        <v>2</v>
      </c>
      <c r="L190" s="121">
        <f t="shared" si="150"/>
        <v>4</v>
      </c>
      <c r="M190" s="4">
        <v>0</v>
      </c>
      <c r="N190" s="4">
        <v>2</v>
      </c>
      <c r="O190" s="116">
        <f t="shared" si="151"/>
        <v>0</v>
      </c>
      <c r="P190" s="21">
        <v>3</v>
      </c>
      <c r="Q190" s="4">
        <v>1</v>
      </c>
      <c r="R190" s="4">
        <v>2</v>
      </c>
      <c r="S190" s="116">
        <f t="shared" si="152"/>
        <v>0.5</v>
      </c>
      <c r="T190" s="21">
        <v>1</v>
      </c>
      <c r="U190" s="4">
        <v>9</v>
      </c>
      <c r="V190" s="4">
        <f t="shared" si="153"/>
        <v>2</v>
      </c>
      <c r="W190" s="117">
        <f t="shared" si="154"/>
        <v>4.5</v>
      </c>
      <c r="X190" s="21">
        <v>3</v>
      </c>
      <c r="Y190" s="4">
        <v>3902550</v>
      </c>
      <c r="Z190" s="4">
        <v>3502222.5</v>
      </c>
      <c r="AA190" s="116">
        <f t="shared" si="155"/>
        <v>0.10258100472767806</v>
      </c>
      <c r="AB190" s="21">
        <v>3</v>
      </c>
      <c r="AC190" s="115">
        <f t="shared" si="156"/>
        <v>10</v>
      </c>
      <c r="AD190" s="4">
        <v>0</v>
      </c>
      <c r="AE190" s="4">
        <v>0</v>
      </c>
      <c r="AF190" s="116">
        <v>0</v>
      </c>
      <c r="AG190" s="21">
        <v>3</v>
      </c>
      <c r="AH190" s="4">
        <v>3502222.5</v>
      </c>
      <c r="AI190" s="4">
        <v>3502222.5</v>
      </c>
      <c r="AJ190" s="116">
        <f t="shared" si="157"/>
        <v>1</v>
      </c>
      <c r="AK190" s="21">
        <v>3</v>
      </c>
      <c r="AL190" s="71">
        <f t="shared" si="158"/>
        <v>6</v>
      </c>
      <c r="AM190" s="4">
        <v>0</v>
      </c>
      <c r="AN190" s="4">
        <v>1064839.9600000002</v>
      </c>
      <c r="AO190" s="23">
        <f t="shared" si="159"/>
        <v>0</v>
      </c>
      <c r="AP190" s="21">
        <v>0</v>
      </c>
      <c r="AQ190" s="4">
        <v>0</v>
      </c>
      <c r="AR190" s="4">
        <v>1015108.18</v>
      </c>
      <c r="AS190" s="23">
        <f t="shared" si="147"/>
        <v>0</v>
      </c>
      <c r="AT190" s="21">
        <v>0</v>
      </c>
      <c r="AU190" s="74">
        <f t="shared" si="160"/>
        <v>0</v>
      </c>
      <c r="AV190" s="4">
        <v>4971927.96</v>
      </c>
      <c r="AW190" s="4">
        <v>7253278.0499999998</v>
      </c>
      <c r="AX190" s="23">
        <f t="shared" si="161"/>
        <v>0.68547323371947666</v>
      </c>
      <c r="AY190" s="21">
        <v>2</v>
      </c>
      <c r="AZ190" s="4">
        <f t="shared" si="162"/>
        <v>4971927.96</v>
      </c>
      <c r="BA190" s="4">
        <v>1106706.98</v>
      </c>
      <c r="BB190" s="23">
        <f t="shared" si="163"/>
        <v>0.22259111332739423</v>
      </c>
      <c r="BC190" s="21">
        <v>0</v>
      </c>
      <c r="BD190" s="74">
        <f t="shared" si="164"/>
        <v>2</v>
      </c>
      <c r="BE190" s="4">
        <v>0</v>
      </c>
      <c r="BF190" s="21">
        <v>3</v>
      </c>
      <c r="BG190" s="71">
        <f t="shared" si="165"/>
        <v>3</v>
      </c>
      <c r="BH190" s="4">
        <v>3</v>
      </c>
      <c r="BI190" s="4">
        <v>3</v>
      </c>
      <c r="BJ190" s="23">
        <f t="shared" si="166"/>
        <v>1</v>
      </c>
      <c r="BK190" s="21">
        <v>3</v>
      </c>
      <c r="BL190" s="4">
        <v>0</v>
      </c>
      <c r="BM190" s="124">
        <v>0</v>
      </c>
      <c r="BN190" s="53">
        <v>0</v>
      </c>
      <c r="BO190" s="54">
        <v>0</v>
      </c>
      <c r="BP190" s="90">
        <f t="shared" si="167"/>
        <v>3</v>
      </c>
      <c r="BQ190" s="44">
        <f t="shared" si="168"/>
        <v>28</v>
      </c>
    </row>
    <row r="191" spans="1:69" ht="38.25" x14ac:dyDescent="0.2">
      <c r="A191" s="1">
        <v>188</v>
      </c>
      <c r="B191" s="36" t="s">
        <v>1825</v>
      </c>
      <c r="C191" s="3" t="s">
        <v>113</v>
      </c>
      <c r="D191" s="4">
        <v>31505690.149999999</v>
      </c>
      <c r="E191" s="4">
        <v>28265676.719999999</v>
      </c>
      <c r="F191" s="118">
        <f t="shared" si="148"/>
        <v>0.89716100759659123</v>
      </c>
      <c r="G191" s="21">
        <v>2</v>
      </c>
      <c r="H191" s="4">
        <v>31520762.129999999</v>
      </c>
      <c r="I191" s="4">
        <v>25353201.989999998</v>
      </c>
      <c r="J191" s="114">
        <f t="shared" si="149"/>
        <v>0.80433340683314247</v>
      </c>
      <c r="K191" s="21">
        <v>2</v>
      </c>
      <c r="L191" s="121">
        <f t="shared" si="150"/>
        <v>4</v>
      </c>
      <c r="M191" s="4">
        <v>1</v>
      </c>
      <c r="N191" s="4">
        <v>34</v>
      </c>
      <c r="O191" s="116">
        <f t="shared" si="151"/>
        <v>2.9411764705882353E-2</v>
      </c>
      <c r="P191" s="21">
        <v>3</v>
      </c>
      <c r="Q191" s="4">
        <v>13</v>
      </c>
      <c r="R191" s="4">
        <v>34</v>
      </c>
      <c r="S191" s="116">
        <f t="shared" si="152"/>
        <v>0.38235294117647056</v>
      </c>
      <c r="T191" s="21">
        <v>2</v>
      </c>
      <c r="U191" s="4">
        <v>96</v>
      </c>
      <c r="V191" s="4">
        <f t="shared" si="153"/>
        <v>33</v>
      </c>
      <c r="W191" s="117">
        <f t="shared" si="154"/>
        <v>2.9090909090909092</v>
      </c>
      <c r="X191" s="21">
        <v>2</v>
      </c>
      <c r="Y191" s="4">
        <v>11902250.42</v>
      </c>
      <c r="Z191" s="4">
        <v>11385597.189999999</v>
      </c>
      <c r="AA191" s="116">
        <f t="shared" si="155"/>
        <v>4.3408028882659017E-2</v>
      </c>
      <c r="AB191" s="21">
        <v>2</v>
      </c>
      <c r="AC191" s="115">
        <f t="shared" si="156"/>
        <v>9</v>
      </c>
      <c r="AD191" s="4">
        <v>2</v>
      </c>
      <c r="AE191" s="4">
        <v>0</v>
      </c>
      <c r="AF191" s="116">
        <f>AE191/AD191</f>
        <v>0</v>
      </c>
      <c r="AG191" s="21">
        <v>3</v>
      </c>
      <c r="AH191" s="4">
        <v>11385597.190000001</v>
      </c>
      <c r="AI191" s="4">
        <v>11385597.190000001</v>
      </c>
      <c r="AJ191" s="116">
        <f t="shared" si="157"/>
        <v>1</v>
      </c>
      <c r="AK191" s="21">
        <v>3</v>
      </c>
      <c r="AL191" s="71">
        <f t="shared" si="158"/>
        <v>6</v>
      </c>
      <c r="AM191" s="4">
        <v>0</v>
      </c>
      <c r="AN191" s="4">
        <v>9841476.610000005</v>
      </c>
      <c r="AO191" s="23">
        <f t="shared" si="159"/>
        <v>0</v>
      </c>
      <c r="AP191" s="21">
        <v>0</v>
      </c>
      <c r="AQ191" s="4">
        <v>0</v>
      </c>
      <c r="AR191" s="4">
        <v>1685183.7000000002</v>
      </c>
      <c r="AS191" s="23">
        <f t="shared" si="147"/>
        <v>0</v>
      </c>
      <c r="AT191" s="21">
        <v>0</v>
      </c>
      <c r="AU191" s="74">
        <f t="shared" si="160"/>
        <v>0</v>
      </c>
      <c r="AV191" s="4">
        <v>14435369.279999999</v>
      </c>
      <c r="AW191" s="4">
        <v>10975738.74</v>
      </c>
      <c r="AX191" s="23">
        <f t="shared" si="161"/>
        <v>1.3152070782617771</v>
      </c>
      <c r="AY191" s="21">
        <v>3</v>
      </c>
      <c r="AZ191" s="4">
        <f t="shared" si="162"/>
        <v>14435369.279999999</v>
      </c>
      <c r="BA191" s="4">
        <v>2240505.2400000002</v>
      </c>
      <c r="BB191" s="23">
        <f t="shared" si="163"/>
        <v>0.15520941629835466</v>
      </c>
      <c r="BC191" s="21">
        <v>0</v>
      </c>
      <c r="BD191" s="73">
        <f t="shared" si="164"/>
        <v>3</v>
      </c>
      <c r="BE191" s="4">
        <v>30</v>
      </c>
      <c r="BF191" s="21">
        <v>3</v>
      </c>
      <c r="BG191" s="71">
        <f t="shared" si="165"/>
        <v>3</v>
      </c>
      <c r="BH191" s="4">
        <v>35</v>
      </c>
      <c r="BI191" s="4">
        <v>35</v>
      </c>
      <c r="BJ191" s="23">
        <f t="shared" si="166"/>
        <v>1</v>
      </c>
      <c r="BK191" s="21">
        <v>3</v>
      </c>
      <c r="BL191" s="4">
        <v>0</v>
      </c>
      <c r="BM191" s="124">
        <v>0</v>
      </c>
      <c r="BN191" s="53">
        <v>0</v>
      </c>
      <c r="BO191" s="54">
        <v>0</v>
      </c>
      <c r="BP191" s="90">
        <f t="shared" si="167"/>
        <v>3</v>
      </c>
      <c r="BQ191" s="44">
        <f t="shared" si="168"/>
        <v>28</v>
      </c>
    </row>
    <row r="192" spans="1:69" ht="63.75" x14ac:dyDescent="0.2">
      <c r="A192" s="1">
        <v>189</v>
      </c>
      <c r="B192" s="2" t="s">
        <v>154</v>
      </c>
      <c r="C192" s="3" t="s">
        <v>155</v>
      </c>
      <c r="D192" s="4">
        <v>349712353.10000002</v>
      </c>
      <c r="E192" s="4">
        <v>266131964.02000001</v>
      </c>
      <c r="F192" s="118">
        <f t="shared" si="148"/>
        <v>0.76100246863141185</v>
      </c>
      <c r="G192" s="21">
        <v>2</v>
      </c>
      <c r="H192" s="4">
        <v>406805572</v>
      </c>
      <c r="I192" s="4">
        <v>319857798.74000001</v>
      </c>
      <c r="J192" s="114">
        <f t="shared" si="149"/>
        <v>0.78626700506452263</v>
      </c>
      <c r="K192" s="21">
        <v>2</v>
      </c>
      <c r="L192" s="121">
        <f t="shared" si="150"/>
        <v>4</v>
      </c>
      <c r="M192" s="4">
        <v>14</v>
      </c>
      <c r="N192" s="4">
        <v>296</v>
      </c>
      <c r="O192" s="116">
        <f t="shared" si="151"/>
        <v>4.72972972972973E-2</v>
      </c>
      <c r="P192" s="21">
        <v>3</v>
      </c>
      <c r="Q192" s="4">
        <v>84</v>
      </c>
      <c r="R192" s="4">
        <v>296</v>
      </c>
      <c r="S192" s="116">
        <f t="shared" si="152"/>
        <v>0.28378378378378377</v>
      </c>
      <c r="T192" s="21">
        <v>2</v>
      </c>
      <c r="U192" s="4">
        <v>950</v>
      </c>
      <c r="V192" s="4">
        <f t="shared" si="153"/>
        <v>282</v>
      </c>
      <c r="W192" s="117">
        <f t="shared" si="154"/>
        <v>3.3687943262411348</v>
      </c>
      <c r="X192" s="21">
        <v>3</v>
      </c>
      <c r="Y192" s="4">
        <v>245990329.03999999</v>
      </c>
      <c r="Z192" s="4">
        <v>224476760.52000001</v>
      </c>
      <c r="AA192" s="116">
        <f t="shared" si="155"/>
        <v>8.7456968751408529E-2</v>
      </c>
      <c r="AB192" s="21">
        <v>3</v>
      </c>
      <c r="AC192" s="115">
        <f t="shared" si="156"/>
        <v>11</v>
      </c>
      <c r="AD192" s="4">
        <v>42</v>
      </c>
      <c r="AE192" s="4">
        <v>5</v>
      </c>
      <c r="AF192" s="116">
        <f>AE192/AD192</f>
        <v>0.11904761904761904</v>
      </c>
      <c r="AG192" s="21">
        <v>2</v>
      </c>
      <c r="AH192" s="4">
        <v>118834408.53</v>
      </c>
      <c r="AI192" s="4">
        <v>224476760.51999998</v>
      </c>
      <c r="AJ192" s="116">
        <f t="shared" si="157"/>
        <v>0.52938401398309709</v>
      </c>
      <c r="AK192" s="21">
        <v>2</v>
      </c>
      <c r="AL192" s="73">
        <f t="shared" si="158"/>
        <v>4</v>
      </c>
      <c r="AM192" s="4">
        <v>0</v>
      </c>
      <c r="AN192" s="4">
        <v>23502316.610000003</v>
      </c>
      <c r="AO192" s="23">
        <f t="shared" si="159"/>
        <v>0</v>
      </c>
      <c r="AP192" s="21">
        <v>0</v>
      </c>
      <c r="AQ192" s="4">
        <v>0</v>
      </c>
      <c r="AR192" s="4">
        <v>8898693.7899999991</v>
      </c>
      <c r="AS192" s="23">
        <f t="shared" si="147"/>
        <v>0</v>
      </c>
      <c r="AT192" s="21">
        <v>0</v>
      </c>
      <c r="AU192" s="74">
        <f t="shared" si="160"/>
        <v>0</v>
      </c>
      <c r="AV192" s="4">
        <v>28077321.859999999</v>
      </c>
      <c r="AW192" s="4">
        <v>31236517.57</v>
      </c>
      <c r="AX192" s="23">
        <f t="shared" si="161"/>
        <v>0.89886210257208254</v>
      </c>
      <c r="AY192" s="21">
        <v>2</v>
      </c>
      <c r="AZ192" s="4">
        <f t="shared" si="162"/>
        <v>28077321.859999999</v>
      </c>
      <c r="BA192" s="4">
        <v>9863195.2899999991</v>
      </c>
      <c r="BB192" s="23">
        <f t="shared" si="163"/>
        <v>0.35128689763148224</v>
      </c>
      <c r="BC192" s="21">
        <v>1</v>
      </c>
      <c r="BD192" s="73">
        <f t="shared" si="164"/>
        <v>3</v>
      </c>
      <c r="BE192" s="4">
        <v>0</v>
      </c>
      <c r="BF192" s="21">
        <v>3</v>
      </c>
      <c r="BG192" s="71">
        <f t="shared" si="165"/>
        <v>3</v>
      </c>
      <c r="BH192" s="4">
        <v>185</v>
      </c>
      <c r="BI192" s="4">
        <v>203</v>
      </c>
      <c r="BJ192" s="23">
        <f t="shared" si="166"/>
        <v>0.91133004926108374</v>
      </c>
      <c r="BK192" s="21">
        <v>3</v>
      </c>
      <c r="BL192" s="4">
        <v>0</v>
      </c>
      <c r="BM192" s="124">
        <v>0</v>
      </c>
      <c r="BN192" s="53">
        <v>0</v>
      </c>
      <c r="BO192" s="54">
        <v>0</v>
      </c>
      <c r="BP192" s="90">
        <f t="shared" si="167"/>
        <v>3</v>
      </c>
      <c r="BQ192" s="44">
        <f t="shared" si="168"/>
        <v>28</v>
      </c>
    </row>
    <row r="193" spans="1:69" ht="51" x14ac:dyDescent="0.2">
      <c r="A193" s="1">
        <v>190</v>
      </c>
      <c r="B193" s="2" t="s">
        <v>179</v>
      </c>
      <c r="C193" s="3" t="s">
        <v>180</v>
      </c>
      <c r="D193" s="4">
        <v>34465879.880000003</v>
      </c>
      <c r="E193" s="4">
        <v>32539254.870000001</v>
      </c>
      <c r="F193" s="118">
        <f t="shared" si="148"/>
        <v>0.94410051283449192</v>
      </c>
      <c r="G193" s="21">
        <v>3</v>
      </c>
      <c r="H193" s="4">
        <v>68002983.450000003</v>
      </c>
      <c r="I193" s="4">
        <v>61987127.729999997</v>
      </c>
      <c r="J193" s="114">
        <f t="shared" si="149"/>
        <v>0.91153541484803768</v>
      </c>
      <c r="K193" s="21">
        <v>3</v>
      </c>
      <c r="L193" s="120">
        <f t="shared" si="150"/>
        <v>6</v>
      </c>
      <c r="M193" s="4">
        <v>15</v>
      </c>
      <c r="N193" s="4">
        <v>177</v>
      </c>
      <c r="O193" s="116">
        <f t="shared" si="151"/>
        <v>8.4745762711864403E-2</v>
      </c>
      <c r="P193" s="21">
        <v>2</v>
      </c>
      <c r="Q193" s="4">
        <v>56</v>
      </c>
      <c r="R193" s="4">
        <v>177</v>
      </c>
      <c r="S193" s="116">
        <f t="shared" si="152"/>
        <v>0.31638418079096048</v>
      </c>
      <c r="T193" s="21">
        <v>2</v>
      </c>
      <c r="U193" s="4">
        <v>500</v>
      </c>
      <c r="V193" s="4">
        <f t="shared" si="153"/>
        <v>162</v>
      </c>
      <c r="W193" s="117">
        <f t="shared" si="154"/>
        <v>3.0864197530864197</v>
      </c>
      <c r="X193" s="21">
        <v>3</v>
      </c>
      <c r="Y193" s="4">
        <v>47953807.490000002</v>
      </c>
      <c r="Z193" s="4">
        <v>43728333.409999996</v>
      </c>
      <c r="AA193" s="116">
        <f t="shared" si="155"/>
        <v>8.8115507426207204E-2</v>
      </c>
      <c r="AB193" s="21">
        <v>3</v>
      </c>
      <c r="AC193" s="115">
        <f t="shared" si="156"/>
        <v>10</v>
      </c>
      <c r="AD193" s="4">
        <v>10</v>
      </c>
      <c r="AE193" s="4">
        <v>4</v>
      </c>
      <c r="AF193" s="116">
        <f>AE193/AD193</f>
        <v>0.4</v>
      </c>
      <c r="AG193" s="21">
        <v>0</v>
      </c>
      <c r="AH193" s="4">
        <v>40141743.660000011</v>
      </c>
      <c r="AI193" s="4">
        <v>43728333.410000011</v>
      </c>
      <c r="AJ193" s="116">
        <f t="shared" si="157"/>
        <v>0.91798018652181701</v>
      </c>
      <c r="AK193" s="21">
        <v>3</v>
      </c>
      <c r="AL193" s="73">
        <f t="shared" si="158"/>
        <v>3</v>
      </c>
      <c r="AM193" s="4">
        <v>0</v>
      </c>
      <c r="AN193" s="4">
        <v>363031.64</v>
      </c>
      <c r="AO193" s="23">
        <f t="shared" si="159"/>
        <v>0</v>
      </c>
      <c r="AP193" s="21">
        <v>0</v>
      </c>
      <c r="AQ193" s="4">
        <v>0</v>
      </c>
      <c r="AR193" s="4">
        <v>512575.15</v>
      </c>
      <c r="AS193" s="23">
        <f t="shared" si="147"/>
        <v>0</v>
      </c>
      <c r="AT193" s="21">
        <v>0</v>
      </c>
      <c r="AU193" s="74">
        <f t="shared" si="160"/>
        <v>0</v>
      </c>
      <c r="AV193" s="4">
        <v>4076266.95</v>
      </c>
      <c r="AW193" s="4">
        <v>4100000</v>
      </c>
      <c r="AX193" s="23">
        <f t="shared" si="161"/>
        <v>0.99421145121951227</v>
      </c>
      <c r="AY193" s="21">
        <v>3</v>
      </c>
      <c r="AZ193" s="4">
        <f t="shared" si="162"/>
        <v>4076266.95</v>
      </c>
      <c r="BA193" s="4">
        <v>665642.49</v>
      </c>
      <c r="BB193" s="23">
        <f t="shared" si="163"/>
        <v>0.16329707994222506</v>
      </c>
      <c r="BC193" s="21">
        <v>0</v>
      </c>
      <c r="BD193" s="73">
        <f t="shared" si="164"/>
        <v>3</v>
      </c>
      <c r="BE193" s="4">
        <v>0</v>
      </c>
      <c r="BF193" s="21">
        <v>3</v>
      </c>
      <c r="BG193" s="71">
        <f t="shared" si="165"/>
        <v>3</v>
      </c>
      <c r="BH193" s="4">
        <v>154</v>
      </c>
      <c r="BI193" s="4">
        <v>170</v>
      </c>
      <c r="BJ193" s="23">
        <f t="shared" si="166"/>
        <v>0.90588235294117647</v>
      </c>
      <c r="BK193" s="21">
        <v>3</v>
      </c>
      <c r="BL193" s="4">
        <v>0</v>
      </c>
      <c r="BM193" s="124">
        <v>0</v>
      </c>
      <c r="BN193" s="53">
        <v>0</v>
      </c>
      <c r="BO193" s="54">
        <v>0</v>
      </c>
      <c r="BP193" s="90">
        <f t="shared" si="167"/>
        <v>3</v>
      </c>
      <c r="BQ193" s="44">
        <f t="shared" si="168"/>
        <v>28</v>
      </c>
    </row>
    <row r="194" spans="1:69" ht="38.25" x14ac:dyDescent="0.2">
      <c r="A194" s="1">
        <v>191</v>
      </c>
      <c r="B194" s="2" t="s">
        <v>197</v>
      </c>
      <c r="C194" s="3" t="s">
        <v>198</v>
      </c>
      <c r="D194" s="4">
        <v>23196546.969999999</v>
      </c>
      <c r="E194" s="4">
        <v>23196546.969999999</v>
      </c>
      <c r="F194" s="118">
        <f t="shared" si="148"/>
        <v>1</v>
      </c>
      <c r="G194" s="21">
        <v>3</v>
      </c>
      <c r="H194" s="4">
        <v>25145439.719999999</v>
      </c>
      <c r="I194" s="4">
        <v>24618368.079999998</v>
      </c>
      <c r="J194" s="114">
        <f t="shared" si="149"/>
        <v>0.9790390764341742</v>
      </c>
      <c r="K194" s="21">
        <v>3</v>
      </c>
      <c r="L194" s="120">
        <f t="shared" si="150"/>
        <v>6</v>
      </c>
      <c r="M194" s="4">
        <v>1</v>
      </c>
      <c r="N194" s="4">
        <v>19</v>
      </c>
      <c r="O194" s="116">
        <f t="shared" si="151"/>
        <v>5.2631578947368418E-2</v>
      </c>
      <c r="P194" s="21">
        <v>2</v>
      </c>
      <c r="Q194" s="4">
        <v>10</v>
      </c>
      <c r="R194" s="4">
        <v>19</v>
      </c>
      <c r="S194" s="116">
        <f t="shared" si="152"/>
        <v>0.52631578947368418</v>
      </c>
      <c r="T194" s="21">
        <v>1</v>
      </c>
      <c r="U194" s="4">
        <v>53</v>
      </c>
      <c r="V194" s="4">
        <f t="shared" si="153"/>
        <v>18</v>
      </c>
      <c r="W194" s="117">
        <f t="shared" si="154"/>
        <v>2.9444444444444446</v>
      </c>
      <c r="X194" s="21">
        <v>2</v>
      </c>
      <c r="Y194" s="4">
        <v>21078884.890000001</v>
      </c>
      <c r="Z194" s="4">
        <v>20908696.969999999</v>
      </c>
      <c r="AA194" s="116">
        <f t="shared" si="155"/>
        <v>8.0738578386914742E-3</v>
      </c>
      <c r="AB194" s="21">
        <v>0</v>
      </c>
      <c r="AC194" s="122">
        <f t="shared" si="156"/>
        <v>5</v>
      </c>
      <c r="AD194" s="4">
        <v>4</v>
      </c>
      <c r="AE194" s="4">
        <v>0</v>
      </c>
      <c r="AF194" s="116">
        <f>AE194/AD194</f>
        <v>0</v>
      </c>
      <c r="AG194" s="21">
        <v>3</v>
      </c>
      <c r="AH194" s="4">
        <v>8008222.9100000001</v>
      </c>
      <c r="AI194" s="4">
        <v>20908696.969999999</v>
      </c>
      <c r="AJ194" s="116">
        <f t="shared" si="157"/>
        <v>0.38300918137033008</v>
      </c>
      <c r="AK194" s="21">
        <v>1</v>
      </c>
      <c r="AL194" s="73">
        <f t="shared" si="158"/>
        <v>4</v>
      </c>
      <c r="AM194" s="4">
        <v>741799.68</v>
      </c>
      <c r="AN194" s="4">
        <v>948049.68</v>
      </c>
      <c r="AO194" s="23">
        <f t="shared" si="159"/>
        <v>0.78244810968134071</v>
      </c>
      <c r="AP194" s="21">
        <v>3</v>
      </c>
      <c r="AQ194" s="4">
        <v>0</v>
      </c>
      <c r="AR194" s="4">
        <v>741799.68</v>
      </c>
      <c r="AS194" s="23">
        <f t="shared" si="147"/>
        <v>0</v>
      </c>
      <c r="AT194" s="21">
        <v>0</v>
      </c>
      <c r="AU194" s="73">
        <f t="shared" si="160"/>
        <v>3</v>
      </c>
      <c r="AV194" s="4">
        <v>2178181.09</v>
      </c>
      <c r="AW194" s="4">
        <v>2201967.9700000002</v>
      </c>
      <c r="AX194" s="23">
        <f t="shared" si="161"/>
        <v>0.98919744504730445</v>
      </c>
      <c r="AY194" s="21">
        <v>3</v>
      </c>
      <c r="AZ194" s="4">
        <f t="shared" si="162"/>
        <v>2178181.09</v>
      </c>
      <c r="BA194" s="4">
        <v>1159389.6299999999</v>
      </c>
      <c r="BB194" s="23">
        <f t="shared" si="163"/>
        <v>0.53227421508833317</v>
      </c>
      <c r="BC194" s="21">
        <v>2</v>
      </c>
      <c r="BD194" s="72">
        <f t="shared" si="164"/>
        <v>5</v>
      </c>
      <c r="BE194" s="4">
        <v>0</v>
      </c>
      <c r="BF194" s="21">
        <v>3</v>
      </c>
      <c r="BG194" s="71">
        <f t="shared" si="165"/>
        <v>3</v>
      </c>
      <c r="BH194" s="4">
        <v>16</v>
      </c>
      <c r="BI194" s="4">
        <v>19</v>
      </c>
      <c r="BJ194" s="23">
        <f t="shared" si="166"/>
        <v>0.84210526315789469</v>
      </c>
      <c r="BK194" s="21">
        <v>2</v>
      </c>
      <c r="BL194" s="4">
        <v>0</v>
      </c>
      <c r="BM194" s="124">
        <v>0</v>
      </c>
      <c r="BN194" s="53">
        <v>0</v>
      </c>
      <c r="BO194" s="54">
        <v>0</v>
      </c>
      <c r="BP194" s="88">
        <f t="shared" si="167"/>
        <v>2</v>
      </c>
      <c r="BQ194" s="44">
        <f t="shared" si="168"/>
        <v>28</v>
      </c>
    </row>
    <row r="195" spans="1:69" ht="38.25" x14ac:dyDescent="0.2">
      <c r="A195" s="1">
        <v>192</v>
      </c>
      <c r="B195" s="2" t="s">
        <v>199</v>
      </c>
      <c r="C195" s="3" t="s">
        <v>200</v>
      </c>
      <c r="D195" s="4">
        <v>7036299.5</v>
      </c>
      <c r="E195" s="4">
        <v>6267819.8899999997</v>
      </c>
      <c r="F195" s="118">
        <f t="shared" ref="F195" si="169">E195/D195</f>
        <v>0.89078355604391191</v>
      </c>
      <c r="G195" s="21">
        <v>2</v>
      </c>
      <c r="H195" s="4">
        <v>7037317.4699999997</v>
      </c>
      <c r="I195" s="4">
        <v>6181193.96</v>
      </c>
      <c r="J195" s="114">
        <f t="shared" ref="J195" si="170">I195/H195</f>
        <v>0.87834519138156775</v>
      </c>
      <c r="K195" s="21">
        <v>2</v>
      </c>
      <c r="L195" s="121">
        <f t="shared" ref="L195" si="171">G195+K195</f>
        <v>4</v>
      </c>
      <c r="M195" s="4">
        <v>6</v>
      </c>
      <c r="N195" s="4">
        <v>33</v>
      </c>
      <c r="O195" s="116">
        <f t="shared" ref="O195" si="172">M195/N195</f>
        <v>0.18181818181818182</v>
      </c>
      <c r="P195" s="21">
        <v>0</v>
      </c>
      <c r="Q195" s="4">
        <v>7</v>
      </c>
      <c r="R195" s="4">
        <v>33</v>
      </c>
      <c r="S195" s="116">
        <f t="shared" ref="S195" si="173">Q195/R195</f>
        <v>0.21212121212121213</v>
      </c>
      <c r="T195" s="21">
        <v>2</v>
      </c>
      <c r="U195" s="4">
        <v>80</v>
      </c>
      <c r="V195" s="4">
        <f t="shared" ref="V195" si="174">N195-M195</f>
        <v>27</v>
      </c>
      <c r="W195" s="117">
        <f t="shared" ref="W195" si="175">U195/V195</f>
        <v>2.9629629629629628</v>
      </c>
      <c r="X195" s="21">
        <v>2</v>
      </c>
      <c r="Y195" s="4">
        <v>3571518.36</v>
      </c>
      <c r="Z195" s="4">
        <v>2983497.97</v>
      </c>
      <c r="AA195" s="116">
        <f t="shared" ref="AA195" si="176">(Y195-Z195)/Y195</f>
        <v>0.16464156997921739</v>
      </c>
      <c r="AB195" s="21">
        <v>3</v>
      </c>
      <c r="AC195" s="121">
        <f t="shared" ref="AC195" si="177">P195+T195+X195+AB195</f>
        <v>7</v>
      </c>
      <c r="AD195" s="4">
        <v>2</v>
      </c>
      <c r="AE195" s="4">
        <v>0</v>
      </c>
      <c r="AF195" s="116">
        <f t="shared" ref="AF195:AF197" si="178">AE195/AD195</f>
        <v>0</v>
      </c>
      <c r="AG195" s="21">
        <v>3</v>
      </c>
      <c r="AH195" s="4">
        <v>2565320.1800000002</v>
      </c>
      <c r="AI195" s="4">
        <v>2983497.97</v>
      </c>
      <c r="AJ195" s="116">
        <f t="shared" ref="AJ195" si="179">AH195/AI195</f>
        <v>0.85983640873735867</v>
      </c>
      <c r="AK195" s="21">
        <v>3</v>
      </c>
      <c r="AL195" s="71">
        <f t="shared" ref="AL195" si="180">AG195+AK195</f>
        <v>6</v>
      </c>
      <c r="AM195" s="4">
        <v>0</v>
      </c>
      <c r="AN195" s="4">
        <v>190630.96000000002</v>
      </c>
      <c r="AO195" s="23">
        <f t="shared" ref="AO195" si="181">AM195/AN195</f>
        <v>0</v>
      </c>
      <c r="AP195" s="21">
        <v>0</v>
      </c>
      <c r="AQ195" s="4">
        <v>0</v>
      </c>
      <c r="AR195" s="4">
        <v>1314927.1099999999</v>
      </c>
      <c r="AS195" s="23">
        <f t="shared" ref="AS195:AS229" si="182">AQ195/AR195</f>
        <v>0</v>
      </c>
      <c r="AT195" s="21">
        <v>0</v>
      </c>
      <c r="AU195" s="74">
        <f t="shared" ref="AU195" si="183">AP195+AT195</f>
        <v>0</v>
      </c>
      <c r="AV195" s="4">
        <v>1790476.04</v>
      </c>
      <c r="AW195" s="4">
        <v>1819368.6</v>
      </c>
      <c r="AX195" s="23">
        <f t="shared" ref="AX195" si="184">AV195/AW195</f>
        <v>0.98411945770637133</v>
      </c>
      <c r="AY195" s="21">
        <v>3</v>
      </c>
      <c r="AZ195" s="4">
        <f t="shared" ref="AZ195" si="185">AV195</f>
        <v>1790476.04</v>
      </c>
      <c r="BA195" s="4">
        <v>1201047.54</v>
      </c>
      <c r="BB195" s="23">
        <f t="shared" ref="BB195" si="186">BA195/AZ195</f>
        <v>0.67079788456705625</v>
      </c>
      <c r="BC195" s="21">
        <v>2</v>
      </c>
      <c r="BD195" s="72">
        <f t="shared" ref="BD195" si="187">AY195+BC195</f>
        <v>5</v>
      </c>
      <c r="BE195" s="4">
        <v>0</v>
      </c>
      <c r="BF195" s="21">
        <v>3</v>
      </c>
      <c r="BG195" s="71">
        <f t="shared" ref="BG195" si="188">BF195</f>
        <v>3</v>
      </c>
      <c r="BH195" s="4">
        <v>25</v>
      </c>
      <c r="BI195" s="4">
        <v>25</v>
      </c>
      <c r="BJ195" s="23">
        <f t="shared" ref="BJ195" si="189">BH195/BI195</f>
        <v>1</v>
      </c>
      <c r="BK195" s="21">
        <v>3</v>
      </c>
      <c r="BL195" s="4">
        <v>0</v>
      </c>
      <c r="BM195" s="124">
        <v>0</v>
      </c>
      <c r="BN195" s="53">
        <v>0</v>
      </c>
      <c r="BO195" s="54">
        <v>0</v>
      </c>
      <c r="BP195" s="90">
        <f t="shared" ref="BP195" si="190">BK195+BO195</f>
        <v>3</v>
      </c>
      <c r="BQ195" s="44">
        <f t="shared" ref="BQ195" si="191">L195+AC195+AL195+AU195+BD195+BG195+BP195</f>
        <v>28</v>
      </c>
    </row>
    <row r="196" spans="1:69" ht="63.75" x14ac:dyDescent="0.2">
      <c r="A196" s="1">
        <v>193</v>
      </c>
      <c r="B196" s="2" t="s">
        <v>211</v>
      </c>
      <c r="C196" s="3" t="s">
        <v>212</v>
      </c>
      <c r="D196" s="4">
        <v>12866169.91</v>
      </c>
      <c r="E196" s="4">
        <v>9594996.7599999998</v>
      </c>
      <c r="F196" s="118">
        <f t="shared" ref="F196:F259" si="192">E196/D196</f>
        <v>0.74575392887843495</v>
      </c>
      <c r="G196" s="21">
        <v>2</v>
      </c>
      <c r="H196" s="4">
        <v>14183976.5</v>
      </c>
      <c r="I196" s="4">
        <v>10280255.66</v>
      </c>
      <c r="J196" s="114">
        <f t="shared" ref="J196:J259" si="193">I196/H196</f>
        <v>0.72477951863498924</v>
      </c>
      <c r="K196" s="21">
        <v>2</v>
      </c>
      <c r="L196" s="121">
        <f t="shared" ref="L196:L259" si="194">G196+K196</f>
        <v>4</v>
      </c>
      <c r="M196" s="4">
        <v>1</v>
      </c>
      <c r="N196" s="4">
        <v>21</v>
      </c>
      <c r="O196" s="116">
        <f t="shared" ref="O196:O259" si="195">M196/N196</f>
        <v>4.7619047619047616E-2</v>
      </c>
      <c r="P196" s="21">
        <v>3</v>
      </c>
      <c r="Q196" s="4">
        <v>11</v>
      </c>
      <c r="R196" s="4">
        <v>21</v>
      </c>
      <c r="S196" s="116">
        <f t="shared" ref="S196:S259" si="196">Q196/R196</f>
        <v>0.52380952380952384</v>
      </c>
      <c r="T196" s="21">
        <v>1</v>
      </c>
      <c r="U196" s="4">
        <v>51</v>
      </c>
      <c r="V196" s="4">
        <f t="shared" ref="V196:V259" si="197">N196-M196</f>
        <v>20</v>
      </c>
      <c r="W196" s="117">
        <f t="shared" ref="W196:W259" si="198">U196/V196</f>
        <v>2.5499999999999998</v>
      </c>
      <c r="X196" s="21">
        <v>2</v>
      </c>
      <c r="Y196" s="4">
        <v>3778115.51</v>
      </c>
      <c r="Z196" s="4">
        <v>3682275.65</v>
      </c>
      <c r="AA196" s="116">
        <f t="shared" ref="AA196:AA259" si="199">(Y196-Z196)/Y196</f>
        <v>2.5367106893986913E-2</v>
      </c>
      <c r="AB196" s="21">
        <v>1</v>
      </c>
      <c r="AC196" s="121">
        <f t="shared" ref="AC196:AC259" si="200">P196+T196+X196+AB196</f>
        <v>7</v>
      </c>
      <c r="AD196" s="4">
        <v>5</v>
      </c>
      <c r="AE196" s="4">
        <v>0</v>
      </c>
      <c r="AF196" s="116">
        <f t="shared" si="178"/>
        <v>0</v>
      </c>
      <c r="AG196" s="21">
        <v>3</v>
      </c>
      <c r="AH196" s="4">
        <v>1837157.17</v>
      </c>
      <c r="AI196" s="4">
        <v>3682275.65</v>
      </c>
      <c r="AJ196" s="116">
        <f t="shared" ref="AJ196:AJ259" si="201">AH196/AI196</f>
        <v>0.49891896876324293</v>
      </c>
      <c r="AK196" s="21">
        <v>1</v>
      </c>
      <c r="AL196" s="73">
        <f t="shared" ref="AL196:AL259" si="202">AG196+AK196</f>
        <v>4</v>
      </c>
      <c r="AM196" s="4">
        <v>0</v>
      </c>
      <c r="AN196" s="4">
        <v>1348762.27</v>
      </c>
      <c r="AO196" s="23">
        <f t="shared" ref="AO196:AO259" si="203">AM196/AN196</f>
        <v>0</v>
      </c>
      <c r="AP196" s="21">
        <v>0</v>
      </c>
      <c r="AQ196" s="4">
        <v>0</v>
      </c>
      <c r="AR196" s="4">
        <v>99539.13</v>
      </c>
      <c r="AS196" s="23">
        <f t="shared" si="182"/>
        <v>0</v>
      </c>
      <c r="AT196" s="21">
        <v>0</v>
      </c>
      <c r="AU196" s="74">
        <f t="shared" ref="AU196:AU259" si="204">AP196+AT196</f>
        <v>0</v>
      </c>
      <c r="AV196" s="4">
        <v>4115531.88</v>
      </c>
      <c r="AW196" s="4">
        <v>4232938.9400000004</v>
      </c>
      <c r="AX196" s="23">
        <f t="shared" ref="AX196:AX259" si="205">AV196/AW196</f>
        <v>0.97226346477844527</v>
      </c>
      <c r="AY196" s="21">
        <v>3</v>
      </c>
      <c r="AZ196" s="4">
        <f t="shared" ref="AZ196:AZ259" si="206">AV196</f>
        <v>4115531.88</v>
      </c>
      <c r="BA196" s="4">
        <v>3765999.24</v>
      </c>
      <c r="BB196" s="23">
        <f t="shared" ref="BB196:BB259" si="207">BA196/AZ196</f>
        <v>0.9150698742734561</v>
      </c>
      <c r="BC196" s="21">
        <v>3</v>
      </c>
      <c r="BD196" s="71">
        <f t="shared" ref="BD196:BD259" si="208">AY196+BC196</f>
        <v>6</v>
      </c>
      <c r="BE196" s="4">
        <v>0</v>
      </c>
      <c r="BF196" s="21">
        <v>3</v>
      </c>
      <c r="BG196" s="71">
        <f t="shared" ref="BG196:BG259" si="209">BF196</f>
        <v>3</v>
      </c>
      <c r="BH196" s="4">
        <v>14</v>
      </c>
      <c r="BI196" s="4">
        <v>20</v>
      </c>
      <c r="BJ196" s="23">
        <f t="shared" ref="BJ196:BJ253" si="210">BH196/BI196</f>
        <v>0.7</v>
      </c>
      <c r="BK196" s="21">
        <v>2</v>
      </c>
      <c r="BL196" s="4">
        <v>11</v>
      </c>
      <c r="BM196" s="124">
        <v>15</v>
      </c>
      <c r="BN196" s="53">
        <f>BL196/BM196</f>
        <v>0.73333333333333328</v>
      </c>
      <c r="BO196" s="54">
        <v>2</v>
      </c>
      <c r="BP196" s="90">
        <f t="shared" ref="BP196:BP259" si="211">BK196+BO196</f>
        <v>4</v>
      </c>
      <c r="BQ196" s="44">
        <f t="shared" ref="BQ196:BQ259" si="212">L196+AC196+AL196+AU196+BD196+BG196+BP196</f>
        <v>28</v>
      </c>
    </row>
    <row r="197" spans="1:69" ht="51" x14ac:dyDescent="0.2">
      <c r="A197" s="1">
        <v>194</v>
      </c>
      <c r="B197" s="2" t="s">
        <v>267</v>
      </c>
      <c r="C197" s="3" t="s">
        <v>268</v>
      </c>
      <c r="D197" s="4">
        <v>220433747.34</v>
      </c>
      <c r="E197" s="4">
        <v>205268212.00999999</v>
      </c>
      <c r="F197" s="118">
        <f t="shared" si="192"/>
        <v>0.93120139038144423</v>
      </c>
      <c r="G197" s="21">
        <v>3</v>
      </c>
      <c r="H197" s="4">
        <v>282356625.75999999</v>
      </c>
      <c r="I197" s="4">
        <v>229735722.37</v>
      </c>
      <c r="J197" s="114">
        <f t="shared" si="193"/>
        <v>0.8136367324536341</v>
      </c>
      <c r="K197" s="21">
        <v>2</v>
      </c>
      <c r="L197" s="115">
        <f t="shared" si="194"/>
        <v>5</v>
      </c>
      <c r="M197" s="4">
        <v>38</v>
      </c>
      <c r="N197" s="4">
        <v>309</v>
      </c>
      <c r="O197" s="116">
        <f t="shared" si="195"/>
        <v>0.12297734627831715</v>
      </c>
      <c r="P197" s="21">
        <v>1</v>
      </c>
      <c r="Q197" s="4">
        <v>118</v>
      </c>
      <c r="R197" s="4">
        <v>309</v>
      </c>
      <c r="S197" s="116">
        <f t="shared" si="196"/>
        <v>0.3818770226537217</v>
      </c>
      <c r="T197" s="21">
        <v>2</v>
      </c>
      <c r="U197" s="4">
        <v>787</v>
      </c>
      <c r="V197" s="4">
        <f t="shared" si="197"/>
        <v>271</v>
      </c>
      <c r="W197" s="117">
        <f t="shared" si="198"/>
        <v>2.9040590405904059</v>
      </c>
      <c r="X197" s="21">
        <v>2</v>
      </c>
      <c r="Y197" s="4">
        <v>230626191.36000001</v>
      </c>
      <c r="Z197" s="4">
        <v>218174813.02000001</v>
      </c>
      <c r="AA197" s="116">
        <f t="shared" si="199"/>
        <v>5.3989437481382178E-2</v>
      </c>
      <c r="AB197" s="21">
        <v>3</v>
      </c>
      <c r="AC197" s="121">
        <f t="shared" si="200"/>
        <v>8</v>
      </c>
      <c r="AD197" s="4">
        <v>38</v>
      </c>
      <c r="AE197" s="4">
        <v>6</v>
      </c>
      <c r="AF197" s="116">
        <f t="shared" si="178"/>
        <v>0.15789473684210525</v>
      </c>
      <c r="AG197" s="21">
        <v>1</v>
      </c>
      <c r="AH197" s="4">
        <v>140278162.33999997</v>
      </c>
      <c r="AI197" s="4">
        <v>218174813.01999998</v>
      </c>
      <c r="AJ197" s="116">
        <f t="shared" si="201"/>
        <v>0.64296222097433742</v>
      </c>
      <c r="AK197" s="21">
        <v>2</v>
      </c>
      <c r="AL197" s="73">
        <f t="shared" si="202"/>
        <v>3</v>
      </c>
      <c r="AM197" s="4">
        <v>0</v>
      </c>
      <c r="AN197" s="4">
        <v>5071924.8999999994</v>
      </c>
      <c r="AO197" s="23">
        <f t="shared" si="203"/>
        <v>0</v>
      </c>
      <c r="AP197" s="21">
        <v>0</v>
      </c>
      <c r="AQ197" s="4">
        <v>0</v>
      </c>
      <c r="AR197" s="4">
        <v>3865716.5399999996</v>
      </c>
      <c r="AS197" s="23">
        <f t="shared" si="182"/>
        <v>0</v>
      </c>
      <c r="AT197" s="21">
        <v>0</v>
      </c>
      <c r="AU197" s="74">
        <f t="shared" si="204"/>
        <v>0</v>
      </c>
      <c r="AV197" s="4">
        <v>16004745.880000001</v>
      </c>
      <c r="AW197" s="4">
        <v>16538194.52</v>
      </c>
      <c r="AX197" s="23">
        <f t="shared" si="205"/>
        <v>0.96774444517780411</v>
      </c>
      <c r="AY197" s="21">
        <v>3</v>
      </c>
      <c r="AZ197" s="4">
        <f t="shared" si="206"/>
        <v>16004745.880000001</v>
      </c>
      <c r="BA197" s="4">
        <v>5889604.290000001</v>
      </c>
      <c r="BB197" s="23">
        <f t="shared" si="207"/>
        <v>0.36799111552029218</v>
      </c>
      <c r="BC197" s="21">
        <v>1</v>
      </c>
      <c r="BD197" s="73">
        <f t="shared" si="208"/>
        <v>4</v>
      </c>
      <c r="BE197" s="4">
        <v>0</v>
      </c>
      <c r="BF197" s="21">
        <v>3</v>
      </c>
      <c r="BG197" s="71">
        <f t="shared" si="209"/>
        <v>3</v>
      </c>
      <c r="BH197" s="4">
        <v>304</v>
      </c>
      <c r="BI197" s="4">
        <v>328</v>
      </c>
      <c r="BJ197" s="23">
        <f t="shared" si="210"/>
        <v>0.92682926829268297</v>
      </c>
      <c r="BK197" s="21">
        <v>3</v>
      </c>
      <c r="BL197" s="4">
        <v>67</v>
      </c>
      <c r="BM197" s="124">
        <v>75</v>
      </c>
      <c r="BN197" s="53">
        <f>BL197/BM197</f>
        <v>0.89333333333333331</v>
      </c>
      <c r="BO197" s="54">
        <v>2</v>
      </c>
      <c r="BP197" s="85">
        <f t="shared" si="211"/>
        <v>5</v>
      </c>
      <c r="BQ197" s="44">
        <f t="shared" si="212"/>
        <v>28</v>
      </c>
    </row>
    <row r="198" spans="1:69" ht="51" x14ac:dyDescent="0.2">
      <c r="A198" s="1">
        <v>195</v>
      </c>
      <c r="B198" s="2" t="s">
        <v>317</v>
      </c>
      <c r="C198" s="3" t="s">
        <v>318</v>
      </c>
      <c r="D198" s="4">
        <v>20344889.41</v>
      </c>
      <c r="E198" s="4">
        <v>11152095.289999999</v>
      </c>
      <c r="F198" s="118">
        <f t="shared" si="192"/>
        <v>0.54815217056517773</v>
      </c>
      <c r="G198" s="21">
        <v>1</v>
      </c>
      <c r="H198" s="4">
        <v>22704217.140000001</v>
      </c>
      <c r="I198" s="4">
        <v>17063854.210000001</v>
      </c>
      <c r="J198" s="114">
        <f t="shared" si="193"/>
        <v>0.75157201434341114</v>
      </c>
      <c r="K198" s="21">
        <v>2</v>
      </c>
      <c r="L198" s="121">
        <f t="shared" si="194"/>
        <v>3</v>
      </c>
      <c r="M198" s="4">
        <v>0</v>
      </c>
      <c r="N198" s="4">
        <v>4</v>
      </c>
      <c r="O198" s="116">
        <f t="shared" si="195"/>
        <v>0</v>
      </c>
      <c r="P198" s="21">
        <v>3</v>
      </c>
      <c r="Q198" s="4">
        <v>2</v>
      </c>
      <c r="R198" s="4">
        <v>4</v>
      </c>
      <c r="S198" s="116">
        <f t="shared" si="196"/>
        <v>0.5</v>
      </c>
      <c r="T198" s="21">
        <v>1</v>
      </c>
      <c r="U198" s="4">
        <v>9</v>
      </c>
      <c r="V198" s="4">
        <f t="shared" si="197"/>
        <v>4</v>
      </c>
      <c r="W198" s="117">
        <f t="shared" si="198"/>
        <v>2.25</v>
      </c>
      <c r="X198" s="21">
        <v>2</v>
      </c>
      <c r="Y198" s="4">
        <v>6801865.9199999999</v>
      </c>
      <c r="Z198" s="4">
        <v>5863900.6399999997</v>
      </c>
      <c r="AA198" s="116">
        <f t="shared" si="199"/>
        <v>0.13789823131356288</v>
      </c>
      <c r="AB198" s="21">
        <v>3</v>
      </c>
      <c r="AC198" s="115">
        <f t="shared" si="200"/>
        <v>9</v>
      </c>
      <c r="AD198" s="4">
        <v>0</v>
      </c>
      <c r="AE198" s="4">
        <v>0</v>
      </c>
      <c r="AF198" s="116">
        <v>0</v>
      </c>
      <c r="AG198" s="21">
        <v>3</v>
      </c>
      <c r="AH198" s="4">
        <v>5863900.6399999997</v>
      </c>
      <c r="AI198" s="4">
        <v>5863900.6399999997</v>
      </c>
      <c r="AJ198" s="116">
        <f t="shared" si="201"/>
        <v>1</v>
      </c>
      <c r="AK198" s="21">
        <v>3</v>
      </c>
      <c r="AL198" s="71">
        <f t="shared" si="202"/>
        <v>6</v>
      </c>
      <c r="AM198" s="4">
        <v>0</v>
      </c>
      <c r="AN198" s="4">
        <v>1184628.28</v>
      </c>
      <c r="AO198" s="23">
        <f t="shared" si="203"/>
        <v>0</v>
      </c>
      <c r="AP198" s="21">
        <v>0</v>
      </c>
      <c r="AQ198" s="4">
        <v>0</v>
      </c>
      <c r="AR198" s="4">
        <v>772515.12</v>
      </c>
      <c r="AS198" s="23">
        <f t="shared" si="182"/>
        <v>0</v>
      </c>
      <c r="AT198" s="21">
        <v>0</v>
      </c>
      <c r="AU198" s="74">
        <f t="shared" si="204"/>
        <v>0</v>
      </c>
      <c r="AV198" s="4">
        <v>6426199.5</v>
      </c>
      <c r="AW198" s="4">
        <v>10750000</v>
      </c>
      <c r="AX198" s="23">
        <f t="shared" si="205"/>
        <v>0.59778600000000004</v>
      </c>
      <c r="AY198" s="21">
        <v>2</v>
      </c>
      <c r="AZ198" s="4">
        <f t="shared" si="206"/>
        <v>6426199.5</v>
      </c>
      <c r="BA198" s="4">
        <v>5528424.9199999999</v>
      </c>
      <c r="BB198" s="23">
        <f t="shared" si="207"/>
        <v>0.86029462981969362</v>
      </c>
      <c r="BC198" s="21">
        <v>3</v>
      </c>
      <c r="BD198" s="72">
        <f t="shared" si="208"/>
        <v>5</v>
      </c>
      <c r="BE198" s="4">
        <v>0</v>
      </c>
      <c r="BF198" s="21">
        <v>3</v>
      </c>
      <c r="BG198" s="71">
        <f t="shared" si="209"/>
        <v>3</v>
      </c>
      <c r="BH198" s="4">
        <v>3</v>
      </c>
      <c r="BI198" s="4">
        <v>4</v>
      </c>
      <c r="BJ198" s="23">
        <f t="shared" si="210"/>
        <v>0.75</v>
      </c>
      <c r="BK198" s="21">
        <v>2</v>
      </c>
      <c r="BL198" s="4">
        <v>0</v>
      </c>
      <c r="BM198" s="124">
        <v>0</v>
      </c>
      <c r="BN198" s="53">
        <v>0</v>
      </c>
      <c r="BO198" s="54">
        <v>0</v>
      </c>
      <c r="BP198" s="88">
        <f t="shared" si="211"/>
        <v>2</v>
      </c>
      <c r="BQ198" s="44">
        <f t="shared" si="212"/>
        <v>28</v>
      </c>
    </row>
    <row r="199" spans="1:69" ht="63.75" x14ac:dyDescent="0.2">
      <c r="A199" s="1">
        <v>196</v>
      </c>
      <c r="B199" s="2" t="s">
        <v>359</v>
      </c>
      <c r="C199" s="3" t="s">
        <v>360</v>
      </c>
      <c r="D199" s="4">
        <v>29776169.350000001</v>
      </c>
      <c r="E199" s="4">
        <v>29754016.449999999</v>
      </c>
      <c r="F199" s="118">
        <f t="shared" si="192"/>
        <v>0.99925601914270401</v>
      </c>
      <c r="G199" s="21">
        <v>3</v>
      </c>
      <c r="H199" s="4">
        <v>30148615.170000002</v>
      </c>
      <c r="I199" s="4">
        <v>23777296.440000001</v>
      </c>
      <c r="J199" s="114">
        <f t="shared" si="193"/>
        <v>0.78866960574892631</v>
      </c>
      <c r="K199" s="21">
        <v>2</v>
      </c>
      <c r="L199" s="115">
        <f t="shared" si="194"/>
        <v>5</v>
      </c>
      <c r="M199" s="4">
        <v>0</v>
      </c>
      <c r="N199" s="4">
        <v>5</v>
      </c>
      <c r="O199" s="116">
        <f t="shared" si="195"/>
        <v>0</v>
      </c>
      <c r="P199" s="21">
        <v>3</v>
      </c>
      <c r="Q199" s="4">
        <v>0</v>
      </c>
      <c r="R199" s="4">
        <v>5</v>
      </c>
      <c r="S199" s="116">
        <f t="shared" si="196"/>
        <v>0</v>
      </c>
      <c r="T199" s="21">
        <v>3</v>
      </c>
      <c r="U199" s="4">
        <v>39</v>
      </c>
      <c r="V199" s="4">
        <f t="shared" si="197"/>
        <v>5</v>
      </c>
      <c r="W199" s="117">
        <f t="shared" si="198"/>
        <v>7.8</v>
      </c>
      <c r="X199" s="21">
        <v>3</v>
      </c>
      <c r="Y199" s="4">
        <v>5560976.7999999998</v>
      </c>
      <c r="Z199" s="4">
        <v>3849766.15</v>
      </c>
      <c r="AA199" s="116">
        <f t="shared" si="199"/>
        <v>0.30771763874289138</v>
      </c>
      <c r="AB199" s="21">
        <v>0</v>
      </c>
      <c r="AC199" s="115">
        <f t="shared" si="200"/>
        <v>9</v>
      </c>
      <c r="AD199" s="4">
        <v>0</v>
      </c>
      <c r="AE199" s="4">
        <v>0</v>
      </c>
      <c r="AF199" s="116">
        <v>0</v>
      </c>
      <c r="AG199" s="21">
        <v>3</v>
      </c>
      <c r="AH199" s="4">
        <v>3849766.15</v>
      </c>
      <c r="AI199" s="4">
        <v>3849766.15</v>
      </c>
      <c r="AJ199" s="116">
        <f t="shared" si="201"/>
        <v>1</v>
      </c>
      <c r="AK199" s="21">
        <v>3</v>
      </c>
      <c r="AL199" s="71">
        <f t="shared" si="202"/>
        <v>6</v>
      </c>
      <c r="AM199" s="4">
        <v>0</v>
      </c>
      <c r="AN199" s="4">
        <v>3700337.47</v>
      </c>
      <c r="AO199" s="23">
        <f t="shared" si="203"/>
        <v>0</v>
      </c>
      <c r="AP199" s="21">
        <v>0</v>
      </c>
      <c r="AQ199" s="4">
        <v>0</v>
      </c>
      <c r="AR199" s="4">
        <v>614053.4</v>
      </c>
      <c r="AS199" s="23">
        <f t="shared" si="182"/>
        <v>0</v>
      </c>
      <c r="AT199" s="21">
        <v>0</v>
      </c>
      <c r="AU199" s="74">
        <f t="shared" si="204"/>
        <v>0</v>
      </c>
      <c r="AV199" s="4">
        <v>9846339.0999999996</v>
      </c>
      <c r="AW199" s="4">
        <v>12997251.58</v>
      </c>
      <c r="AX199" s="23">
        <f t="shared" si="205"/>
        <v>0.75757086330093182</v>
      </c>
      <c r="AY199" s="21">
        <v>2</v>
      </c>
      <c r="AZ199" s="4">
        <f t="shared" si="206"/>
        <v>9846339.0999999996</v>
      </c>
      <c r="BA199" s="4">
        <v>4879840.59</v>
      </c>
      <c r="BB199" s="23">
        <f t="shared" si="207"/>
        <v>0.49559948529499659</v>
      </c>
      <c r="BC199" s="21">
        <v>1</v>
      </c>
      <c r="BD199" s="73">
        <f t="shared" si="208"/>
        <v>3</v>
      </c>
      <c r="BE199" s="4">
        <v>0</v>
      </c>
      <c r="BF199" s="21">
        <v>3</v>
      </c>
      <c r="BG199" s="71">
        <f t="shared" si="209"/>
        <v>3</v>
      </c>
      <c r="BH199" s="4">
        <v>6</v>
      </c>
      <c r="BI199" s="4">
        <v>7</v>
      </c>
      <c r="BJ199" s="23">
        <f t="shared" si="210"/>
        <v>0.8571428571428571</v>
      </c>
      <c r="BK199" s="21">
        <v>2</v>
      </c>
      <c r="BL199" s="4">
        <v>0</v>
      </c>
      <c r="BM199" s="124">
        <v>0</v>
      </c>
      <c r="BN199" s="53">
        <v>0</v>
      </c>
      <c r="BO199" s="54">
        <v>0</v>
      </c>
      <c r="BP199" s="88">
        <f t="shared" si="211"/>
        <v>2</v>
      </c>
      <c r="BQ199" s="44">
        <f t="shared" si="212"/>
        <v>28</v>
      </c>
    </row>
    <row r="200" spans="1:69" ht="63.75" x14ac:dyDescent="0.2">
      <c r="A200" s="1">
        <v>197</v>
      </c>
      <c r="B200" s="2" t="s">
        <v>373</v>
      </c>
      <c r="C200" s="3" t="s">
        <v>374</v>
      </c>
      <c r="D200" s="4">
        <v>17874848.719999999</v>
      </c>
      <c r="E200" s="4">
        <v>13979099.9</v>
      </c>
      <c r="F200" s="118">
        <f t="shared" si="192"/>
        <v>0.78205416554708618</v>
      </c>
      <c r="G200" s="21">
        <v>2</v>
      </c>
      <c r="H200" s="4">
        <v>40816904.479999997</v>
      </c>
      <c r="I200" s="4">
        <v>33345445.989999998</v>
      </c>
      <c r="J200" s="114">
        <f t="shared" si="193"/>
        <v>0.81695185891274624</v>
      </c>
      <c r="K200" s="21">
        <v>2</v>
      </c>
      <c r="L200" s="121">
        <f t="shared" si="194"/>
        <v>4</v>
      </c>
      <c r="M200" s="4">
        <v>14</v>
      </c>
      <c r="N200" s="4">
        <v>167</v>
      </c>
      <c r="O200" s="116">
        <f t="shared" si="195"/>
        <v>8.3832335329341312E-2</v>
      </c>
      <c r="P200" s="21">
        <v>2</v>
      </c>
      <c r="Q200" s="4">
        <v>56</v>
      </c>
      <c r="R200" s="4">
        <v>167</v>
      </c>
      <c r="S200" s="116">
        <f t="shared" si="196"/>
        <v>0.33532934131736525</v>
      </c>
      <c r="T200" s="21">
        <v>2</v>
      </c>
      <c r="U200" s="4">
        <v>457</v>
      </c>
      <c r="V200" s="4">
        <f t="shared" si="197"/>
        <v>153</v>
      </c>
      <c r="W200" s="117">
        <f t="shared" si="198"/>
        <v>2.9869281045751634</v>
      </c>
      <c r="X200" s="21">
        <v>2</v>
      </c>
      <c r="Y200" s="4">
        <v>28272778.25</v>
      </c>
      <c r="Z200" s="4">
        <v>23721855.370000001</v>
      </c>
      <c r="AA200" s="116">
        <f t="shared" si="199"/>
        <v>0.16096482771373907</v>
      </c>
      <c r="AB200" s="21">
        <v>3</v>
      </c>
      <c r="AC200" s="115">
        <f t="shared" si="200"/>
        <v>9</v>
      </c>
      <c r="AD200" s="4">
        <v>3</v>
      </c>
      <c r="AE200" s="4">
        <v>1</v>
      </c>
      <c r="AF200" s="116">
        <f t="shared" ref="AF200:AF206" si="213">AE200/AD200</f>
        <v>0.33333333333333331</v>
      </c>
      <c r="AG200" s="21">
        <v>0</v>
      </c>
      <c r="AH200" s="4">
        <v>19895340.34</v>
      </c>
      <c r="AI200" s="4">
        <v>23721855.370000001</v>
      </c>
      <c r="AJ200" s="116">
        <f t="shared" si="201"/>
        <v>0.83869242222768003</v>
      </c>
      <c r="AK200" s="21">
        <v>3</v>
      </c>
      <c r="AL200" s="73">
        <f t="shared" si="202"/>
        <v>3</v>
      </c>
      <c r="AM200" s="4">
        <v>0</v>
      </c>
      <c r="AN200" s="4">
        <v>159644</v>
      </c>
      <c r="AO200" s="23">
        <f t="shared" si="203"/>
        <v>0</v>
      </c>
      <c r="AP200" s="21">
        <v>0</v>
      </c>
      <c r="AQ200" s="4">
        <v>0</v>
      </c>
      <c r="AR200" s="4">
        <v>793859.73</v>
      </c>
      <c r="AS200" s="23">
        <f t="shared" si="182"/>
        <v>0</v>
      </c>
      <c r="AT200" s="21">
        <v>0</v>
      </c>
      <c r="AU200" s="74">
        <f t="shared" si="204"/>
        <v>0</v>
      </c>
      <c r="AV200" s="4">
        <v>1999527.17</v>
      </c>
      <c r="AW200" s="4">
        <v>2000000</v>
      </c>
      <c r="AX200" s="23">
        <f t="shared" si="205"/>
        <v>0.99976358499999995</v>
      </c>
      <c r="AY200" s="21">
        <v>3</v>
      </c>
      <c r="AZ200" s="4">
        <f t="shared" si="206"/>
        <v>1999527.17</v>
      </c>
      <c r="BA200" s="4">
        <v>1385635.67</v>
      </c>
      <c r="BB200" s="23">
        <f t="shared" si="207"/>
        <v>0.69298166626062896</v>
      </c>
      <c r="BC200" s="21">
        <v>2</v>
      </c>
      <c r="BD200" s="72">
        <f t="shared" si="208"/>
        <v>5</v>
      </c>
      <c r="BE200" s="4">
        <v>0</v>
      </c>
      <c r="BF200" s="21">
        <v>3</v>
      </c>
      <c r="BG200" s="71">
        <f t="shared" si="209"/>
        <v>3</v>
      </c>
      <c r="BH200" s="4">
        <v>163</v>
      </c>
      <c r="BI200" s="4">
        <v>176</v>
      </c>
      <c r="BJ200" s="23">
        <f t="shared" si="210"/>
        <v>0.92613636363636365</v>
      </c>
      <c r="BK200" s="21">
        <v>3</v>
      </c>
      <c r="BL200" s="4">
        <v>10</v>
      </c>
      <c r="BM200" s="124">
        <v>15</v>
      </c>
      <c r="BN200" s="53">
        <f>BL200/BM200</f>
        <v>0.66666666666666663</v>
      </c>
      <c r="BO200" s="54">
        <v>1</v>
      </c>
      <c r="BP200" s="90">
        <f t="shared" si="211"/>
        <v>4</v>
      </c>
      <c r="BQ200" s="44">
        <f t="shared" si="212"/>
        <v>28</v>
      </c>
    </row>
    <row r="201" spans="1:69" ht="51" x14ac:dyDescent="0.2">
      <c r="A201" s="1">
        <v>198</v>
      </c>
      <c r="B201" s="2" t="s">
        <v>383</v>
      </c>
      <c r="C201" s="3" t="s">
        <v>384</v>
      </c>
      <c r="D201" s="4">
        <v>60364964.979999997</v>
      </c>
      <c r="E201" s="4">
        <v>54984702.350000001</v>
      </c>
      <c r="F201" s="118">
        <f t="shared" si="192"/>
        <v>0.91087110492348378</v>
      </c>
      <c r="G201" s="21">
        <v>3</v>
      </c>
      <c r="H201" s="4">
        <v>60364964.979999997</v>
      </c>
      <c r="I201" s="4">
        <v>63492460.920000002</v>
      </c>
      <c r="J201" s="114">
        <f t="shared" si="193"/>
        <v>1.0518097863725457</v>
      </c>
      <c r="K201" s="21">
        <v>3</v>
      </c>
      <c r="L201" s="120">
        <f t="shared" si="194"/>
        <v>6</v>
      </c>
      <c r="M201" s="4">
        <v>3</v>
      </c>
      <c r="N201" s="4">
        <v>88</v>
      </c>
      <c r="O201" s="116">
        <f t="shared" si="195"/>
        <v>3.4090909090909088E-2</v>
      </c>
      <c r="P201" s="21">
        <v>3</v>
      </c>
      <c r="Q201" s="4">
        <v>25</v>
      </c>
      <c r="R201" s="4">
        <v>88</v>
      </c>
      <c r="S201" s="116">
        <f t="shared" si="196"/>
        <v>0.28409090909090912</v>
      </c>
      <c r="T201" s="21">
        <v>2</v>
      </c>
      <c r="U201" s="4">
        <v>222</v>
      </c>
      <c r="V201" s="4">
        <f t="shared" si="197"/>
        <v>85</v>
      </c>
      <c r="W201" s="117">
        <f t="shared" si="198"/>
        <v>2.611764705882353</v>
      </c>
      <c r="X201" s="21">
        <v>2</v>
      </c>
      <c r="Y201" s="4">
        <v>43251344.710000001</v>
      </c>
      <c r="Z201" s="4">
        <v>40207248.130000003</v>
      </c>
      <c r="AA201" s="116">
        <f t="shared" si="199"/>
        <v>7.0381547681595727E-2</v>
      </c>
      <c r="AB201" s="21">
        <v>3</v>
      </c>
      <c r="AC201" s="115">
        <f t="shared" si="200"/>
        <v>10</v>
      </c>
      <c r="AD201" s="4">
        <v>4</v>
      </c>
      <c r="AE201" s="4">
        <v>2</v>
      </c>
      <c r="AF201" s="116">
        <f t="shared" si="213"/>
        <v>0.5</v>
      </c>
      <c r="AG201" s="21">
        <v>0</v>
      </c>
      <c r="AH201" s="4">
        <v>39161807.789999992</v>
      </c>
      <c r="AI201" s="4">
        <v>40207248.129999995</v>
      </c>
      <c r="AJ201" s="116">
        <f t="shared" si="201"/>
        <v>0.97399870947099298</v>
      </c>
      <c r="AK201" s="21">
        <v>3</v>
      </c>
      <c r="AL201" s="73">
        <f t="shared" si="202"/>
        <v>3</v>
      </c>
      <c r="AM201" s="4">
        <v>0</v>
      </c>
      <c r="AN201" s="4">
        <v>9601899.6099999994</v>
      </c>
      <c r="AO201" s="23">
        <f t="shared" si="203"/>
        <v>0</v>
      </c>
      <c r="AP201" s="21">
        <v>0</v>
      </c>
      <c r="AQ201" s="4">
        <v>0</v>
      </c>
      <c r="AR201" s="4">
        <v>1067671</v>
      </c>
      <c r="AS201" s="23">
        <f t="shared" si="182"/>
        <v>0</v>
      </c>
      <c r="AT201" s="21">
        <v>0</v>
      </c>
      <c r="AU201" s="74">
        <f t="shared" si="204"/>
        <v>0</v>
      </c>
      <c r="AV201" s="4">
        <v>3454211.77</v>
      </c>
      <c r="AW201" s="4">
        <v>5441704.1699999999</v>
      </c>
      <c r="AX201" s="23">
        <f t="shared" si="205"/>
        <v>0.63476654777431607</v>
      </c>
      <c r="AY201" s="21">
        <v>2</v>
      </c>
      <c r="AZ201" s="4">
        <f t="shared" si="206"/>
        <v>3454211.77</v>
      </c>
      <c r="BA201" s="4">
        <v>0</v>
      </c>
      <c r="BB201" s="23">
        <f t="shared" si="207"/>
        <v>0</v>
      </c>
      <c r="BC201" s="21">
        <v>0</v>
      </c>
      <c r="BD201" s="74">
        <f t="shared" si="208"/>
        <v>2</v>
      </c>
      <c r="BE201" s="4">
        <v>0</v>
      </c>
      <c r="BF201" s="21">
        <v>3</v>
      </c>
      <c r="BG201" s="71">
        <f t="shared" si="209"/>
        <v>3</v>
      </c>
      <c r="BH201" s="4">
        <v>72</v>
      </c>
      <c r="BI201" s="4">
        <v>76</v>
      </c>
      <c r="BJ201" s="23">
        <f t="shared" si="210"/>
        <v>0.94736842105263153</v>
      </c>
      <c r="BK201" s="21">
        <v>3</v>
      </c>
      <c r="BL201" s="4">
        <v>10</v>
      </c>
      <c r="BM201" s="124">
        <v>15</v>
      </c>
      <c r="BN201" s="53">
        <f>BL201/BM201</f>
        <v>0.66666666666666663</v>
      </c>
      <c r="BO201" s="54">
        <v>1</v>
      </c>
      <c r="BP201" s="90">
        <f t="shared" si="211"/>
        <v>4</v>
      </c>
      <c r="BQ201" s="44">
        <f t="shared" si="212"/>
        <v>28</v>
      </c>
    </row>
    <row r="202" spans="1:69" ht="51" x14ac:dyDescent="0.2">
      <c r="A202" s="1">
        <v>199</v>
      </c>
      <c r="B202" s="2" t="s">
        <v>409</v>
      </c>
      <c r="C202" s="3" t="s">
        <v>410</v>
      </c>
      <c r="D202" s="4">
        <v>102214573.81</v>
      </c>
      <c r="E202" s="4">
        <v>102214479.8</v>
      </c>
      <c r="F202" s="118">
        <f t="shared" si="192"/>
        <v>0.99999908026814077</v>
      </c>
      <c r="G202" s="21">
        <v>3</v>
      </c>
      <c r="H202" s="4">
        <v>102214573.81</v>
      </c>
      <c r="I202" s="4">
        <v>29338173.120000001</v>
      </c>
      <c r="J202" s="114">
        <f t="shared" si="193"/>
        <v>0.28702534312313249</v>
      </c>
      <c r="K202" s="21">
        <v>0</v>
      </c>
      <c r="L202" s="121">
        <f t="shared" si="194"/>
        <v>3</v>
      </c>
      <c r="M202" s="4">
        <v>1</v>
      </c>
      <c r="N202" s="4">
        <v>19</v>
      </c>
      <c r="O202" s="116">
        <f t="shared" si="195"/>
        <v>5.2631578947368418E-2</v>
      </c>
      <c r="P202" s="21">
        <v>2</v>
      </c>
      <c r="Q202" s="4">
        <v>6</v>
      </c>
      <c r="R202" s="4">
        <v>19</v>
      </c>
      <c r="S202" s="116">
        <f t="shared" si="196"/>
        <v>0.31578947368421051</v>
      </c>
      <c r="T202" s="21">
        <v>2</v>
      </c>
      <c r="U202" s="4">
        <v>80</v>
      </c>
      <c r="V202" s="4">
        <f t="shared" si="197"/>
        <v>18</v>
      </c>
      <c r="W202" s="117">
        <f t="shared" si="198"/>
        <v>4.4444444444444446</v>
      </c>
      <c r="X202" s="21">
        <v>3</v>
      </c>
      <c r="Y202" s="4">
        <v>31092069.440000001</v>
      </c>
      <c r="Z202" s="4">
        <v>24091734.649999999</v>
      </c>
      <c r="AA202" s="116">
        <f t="shared" si="199"/>
        <v>0.22514856412207995</v>
      </c>
      <c r="AB202" s="21">
        <v>3</v>
      </c>
      <c r="AC202" s="115">
        <f t="shared" si="200"/>
        <v>10</v>
      </c>
      <c r="AD202" s="4">
        <v>1</v>
      </c>
      <c r="AE202" s="4">
        <v>0</v>
      </c>
      <c r="AF202" s="116">
        <f t="shared" si="213"/>
        <v>0</v>
      </c>
      <c r="AG202" s="21">
        <v>3</v>
      </c>
      <c r="AH202" s="4">
        <v>17211989.050000001</v>
      </c>
      <c r="AI202" s="4">
        <v>24091734.649999999</v>
      </c>
      <c r="AJ202" s="116">
        <f t="shared" si="201"/>
        <v>0.71443544020604599</v>
      </c>
      <c r="AK202" s="21">
        <v>3</v>
      </c>
      <c r="AL202" s="71">
        <f t="shared" si="202"/>
        <v>6</v>
      </c>
      <c r="AM202" s="4">
        <v>0</v>
      </c>
      <c r="AN202" s="4">
        <v>914547.75</v>
      </c>
      <c r="AO202" s="23">
        <f t="shared" si="203"/>
        <v>0</v>
      </c>
      <c r="AP202" s="21">
        <v>0</v>
      </c>
      <c r="AQ202" s="4">
        <v>0</v>
      </c>
      <c r="AR202" s="4">
        <v>1296750</v>
      </c>
      <c r="AS202" s="23">
        <f t="shared" si="182"/>
        <v>0</v>
      </c>
      <c r="AT202" s="21">
        <v>0</v>
      </c>
      <c r="AU202" s="74">
        <f t="shared" si="204"/>
        <v>0</v>
      </c>
      <c r="AV202" s="4">
        <v>1599950.52</v>
      </c>
      <c r="AW202" s="4">
        <v>1599956.85</v>
      </c>
      <c r="AX202" s="23">
        <f t="shared" si="205"/>
        <v>0.99999604364330197</v>
      </c>
      <c r="AY202" s="21">
        <v>3</v>
      </c>
      <c r="AZ202" s="4">
        <f t="shared" si="206"/>
        <v>1599950.52</v>
      </c>
      <c r="BA202" s="4">
        <v>0</v>
      </c>
      <c r="BB202" s="23">
        <f t="shared" si="207"/>
        <v>0</v>
      </c>
      <c r="BC202" s="21">
        <v>0</v>
      </c>
      <c r="BD202" s="73">
        <f t="shared" si="208"/>
        <v>3</v>
      </c>
      <c r="BE202" s="4">
        <v>0</v>
      </c>
      <c r="BF202" s="21">
        <v>3</v>
      </c>
      <c r="BG202" s="71">
        <f t="shared" si="209"/>
        <v>3</v>
      </c>
      <c r="BH202" s="4">
        <v>12</v>
      </c>
      <c r="BI202" s="4">
        <v>19</v>
      </c>
      <c r="BJ202" s="23">
        <f t="shared" si="210"/>
        <v>0.63157894736842102</v>
      </c>
      <c r="BK202" s="21">
        <v>1</v>
      </c>
      <c r="BL202" s="4">
        <v>13</v>
      </c>
      <c r="BM202" s="124">
        <v>15</v>
      </c>
      <c r="BN202" s="53">
        <f>BL202/BM202</f>
        <v>0.8666666666666667</v>
      </c>
      <c r="BO202" s="54">
        <v>2</v>
      </c>
      <c r="BP202" s="90">
        <f t="shared" si="211"/>
        <v>3</v>
      </c>
      <c r="BQ202" s="44">
        <f t="shared" si="212"/>
        <v>28</v>
      </c>
    </row>
    <row r="203" spans="1:69" ht="76.5" x14ac:dyDescent="0.2">
      <c r="A203" s="1">
        <v>200</v>
      </c>
      <c r="B203" s="2" t="s">
        <v>417</v>
      </c>
      <c r="C203" s="3" t="s">
        <v>418</v>
      </c>
      <c r="D203" s="4">
        <v>36377107.490000002</v>
      </c>
      <c r="E203" s="4">
        <v>24206407.670000002</v>
      </c>
      <c r="F203" s="118">
        <f t="shared" si="192"/>
        <v>0.66542969851724187</v>
      </c>
      <c r="G203" s="21">
        <v>1</v>
      </c>
      <c r="H203" s="4">
        <v>43791320.090000004</v>
      </c>
      <c r="I203" s="4">
        <v>25362835.219999999</v>
      </c>
      <c r="J203" s="114">
        <f t="shared" si="193"/>
        <v>0.57917494078448084</v>
      </c>
      <c r="K203" s="21">
        <v>1</v>
      </c>
      <c r="L203" s="122">
        <f t="shared" si="194"/>
        <v>2</v>
      </c>
      <c r="M203" s="4">
        <v>9</v>
      </c>
      <c r="N203" s="4">
        <v>103</v>
      </c>
      <c r="O203" s="116">
        <f t="shared" si="195"/>
        <v>8.7378640776699032E-2</v>
      </c>
      <c r="P203" s="21">
        <v>2</v>
      </c>
      <c r="Q203" s="4">
        <v>21</v>
      </c>
      <c r="R203" s="4">
        <v>103</v>
      </c>
      <c r="S203" s="116">
        <f t="shared" si="196"/>
        <v>0.20388349514563106</v>
      </c>
      <c r="T203" s="21">
        <v>2</v>
      </c>
      <c r="U203" s="4">
        <v>345</v>
      </c>
      <c r="V203" s="4">
        <f t="shared" si="197"/>
        <v>94</v>
      </c>
      <c r="W203" s="117">
        <f t="shared" si="198"/>
        <v>3.6702127659574466</v>
      </c>
      <c r="X203" s="21">
        <v>3</v>
      </c>
      <c r="Y203" s="4">
        <v>24062240.440000001</v>
      </c>
      <c r="Z203" s="4">
        <v>19798184.91</v>
      </c>
      <c r="AA203" s="116">
        <f t="shared" si="199"/>
        <v>0.1772094140872944</v>
      </c>
      <c r="AB203" s="21">
        <v>3</v>
      </c>
      <c r="AC203" s="115">
        <f t="shared" si="200"/>
        <v>10</v>
      </c>
      <c r="AD203" s="4">
        <v>9</v>
      </c>
      <c r="AE203" s="4">
        <v>2</v>
      </c>
      <c r="AF203" s="116">
        <f t="shared" si="213"/>
        <v>0.22222222222222221</v>
      </c>
      <c r="AG203" s="21">
        <v>0</v>
      </c>
      <c r="AH203" s="4">
        <v>18330648.530000001</v>
      </c>
      <c r="AI203" s="4">
        <v>19798184.91</v>
      </c>
      <c r="AJ203" s="116">
        <f t="shared" si="201"/>
        <v>0.92587520590037775</v>
      </c>
      <c r="AK203" s="21">
        <v>3</v>
      </c>
      <c r="AL203" s="73">
        <f t="shared" si="202"/>
        <v>3</v>
      </c>
      <c r="AM203" s="4">
        <v>0</v>
      </c>
      <c r="AN203" s="4">
        <v>475064.83999999997</v>
      </c>
      <c r="AO203" s="23">
        <f t="shared" si="203"/>
        <v>0</v>
      </c>
      <c r="AP203" s="21">
        <v>0</v>
      </c>
      <c r="AQ203" s="4">
        <v>108995.16</v>
      </c>
      <c r="AR203" s="4">
        <v>736541.36</v>
      </c>
      <c r="AS203" s="23">
        <f t="shared" si="182"/>
        <v>0.14798240250893718</v>
      </c>
      <c r="AT203" s="21">
        <v>3</v>
      </c>
      <c r="AU203" s="73">
        <f t="shared" si="204"/>
        <v>3</v>
      </c>
      <c r="AV203" s="4">
        <v>1381002.66</v>
      </c>
      <c r="AW203" s="4">
        <v>2298603.3199999998</v>
      </c>
      <c r="AX203" s="23">
        <f t="shared" si="205"/>
        <v>0.60080077670817944</v>
      </c>
      <c r="AY203" s="21">
        <v>2</v>
      </c>
      <c r="AZ203" s="4">
        <f t="shared" si="206"/>
        <v>1381002.66</v>
      </c>
      <c r="BA203" s="4">
        <v>537575.92000000004</v>
      </c>
      <c r="BB203" s="23">
        <f t="shared" si="207"/>
        <v>0.38926494174891746</v>
      </c>
      <c r="BC203" s="21">
        <v>1</v>
      </c>
      <c r="BD203" s="73">
        <f t="shared" si="208"/>
        <v>3</v>
      </c>
      <c r="BE203" s="4">
        <v>0</v>
      </c>
      <c r="BF203" s="21">
        <v>3</v>
      </c>
      <c r="BG203" s="71">
        <f t="shared" si="209"/>
        <v>3</v>
      </c>
      <c r="BH203" s="4">
        <v>86</v>
      </c>
      <c r="BI203" s="4">
        <v>96</v>
      </c>
      <c r="BJ203" s="23">
        <f t="shared" si="210"/>
        <v>0.89583333333333337</v>
      </c>
      <c r="BK203" s="21">
        <v>2</v>
      </c>
      <c r="BL203" s="4">
        <v>38</v>
      </c>
      <c r="BM203" s="124">
        <v>45</v>
      </c>
      <c r="BN203" s="53">
        <f>BL203/BM203</f>
        <v>0.84444444444444444</v>
      </c>
      <c r="BO203" s="54">
        <v>2</v>
      </c>
      <c r="BP203" s="90">
        <f t="shared" si="211"/>
        <v>4</v>
      </c>
      <c r="BQ203" s="44">
        <f t="shared" si="212"/>
        <v>28</v>
      </c>
    </row>
    <row r="204" spans="1:69" ht="76.5" x14ac:dyDescent="0.2">
      <c r="A204" s="1">
        <v>201</v>
      </c>
      <c r="B204" s="2" t="s">
        <v>437</v>
      </c>
      <c r="C204" s="3" t="s">
        <v>438</v>
      </c>
      <c r="D204" s="4">
        <v>20448977.960000001</v>
      </c>
      <c r="E204" s="4">
        <v>19350450.260000002</v>
      </c>
      <c r="F204" s="118">
        <f t="shared" si="192"/>
        <v>0.94627957924602313</v>
      </c>
      <c r="G204" s="21">
        <v>3</v>
      </c>
      <c r="H204" s="4">
        <v>25807826.079999998</v>
      </c>
      <c r="I204" s="4">
        <v>22530023.600000001</v>
      </c>
      <c r="J204" s="114">
        <f t="shared" si="193"/>
        <v>0.8729919184266296</v>
      </c>
      <c r="K204" s="21">
        <v>2</v>
      </c>
      <c r="L204" s="115">
        <f t="shared" si="194"/>
        <v>5</v>
      </c>
      <c r="M204" s="4">
        <v>5</v>
      </c>
      <c r="N204" s="4">
        <v>76</v>
      </c>
      <c r="O204" s="116">
        <f t="shared" si="195"/>
        <v>6.5789473684210523E-2</v>
      </c>
      <c r="P204" s="21">
        <v>2</v>
      </c>
      <c r="Q204" s="4">
        <v>26</v>
      </c>
      <c r="R204" s="4">
        <v>76</v>
      </c>
      <c r="S204" s="116">
        <f t="shared" si="196"/>
        <v>0.34210526315789475</v>
      </c>
      <c r="T204" s="21">
        <v>2</v>
      </c>
      <c r="U204" s="4">
        <v>195</v>
      </c>
      <c r="V204" s="4">
        <f t="shared" si="197"/>
        <v>71</v>
      </c>
      <c r="W204" s="117">
        <f t="shared" si="198"/>
        <v>2.7464788732394365</v>
      </c>
      <c r="X204" s="21">
        <v>2</v>
      </c>
      <c r="Y204" s="4">
        <v>18032721.5</v>
      </c>
      <c r="Z204" s="4">
        <v>14965270.4</v>
      </c>
      <c r="AA204" s="116">
        <f t="shared" si="199"/>
        <v>0.17010472323880782</v>
      </c>
      <c r="AB204" s="21">
        <v>3</v>
      </c>
      <c r="AC204" s="115">
        <f t="shared" si="200"/>
        <v>9</v>
      </c>
      <c r="AD204" s="4">
        <v>7</v>
      </c>
      <c r="AE204" s="4">
        <v>0</v>
      </c>
      <c r="AF204" s="116">
        <f t="shared" si="213"/>
        <v>0</v>
      </c>
      <c r="AG204" s="21">
        <v>3</v>
      </c>
      <c r="AH204" s="4">
        <v>13685831.529999999</v>
      </c>
      <c r="AI204" s="4">
        <v>14965270.399999999</v>
      </c>
      <c r="AJ204" s="116">
        <f t="shared" si="201"/>
        <v>0.91450613080803411</v>
      </c>
      <c r="AK204" s="21">
        <v>3</v>
      </c>
      <c r="AL204" s="71">
        <f t="shared" si="202"/>
        <v>6</v>
      </c>
      <c r="AM204" s="4">
        <v>0</v>
      </c>
      <c r="AN204" s="4">
        <v>270870.02</v>
      </c>
      <c r="AO204" s="23">
        <f t="shared" si="203"/>
        <v>0</v>
      </c>
      <c r="AP204" s="21">
        <v>0</v>
      </c>
      <c r="AQ204" s="4">
        <v>0</v>
      </c>
      <c r="AR204" s="4">
        <v>320524.69999999995</v>
      </c>
      <c r="AS204" s="23">
        <f t="shared" si="182"/>
        <v>0</v>
      </c>
      <c r="AT204" s="21">
        <v>0</v>
      </c>
      <c r="AU204" s="74">
        <f t="shared" si="204"/>
        <v>0</v>
      </c>
      <c r="AV204" s="4">
        <v>1210021.05</v>
      </c>
      <c r="AW204" s="4">
        <v>1776000</v>
      </c>
      <c r="AX204" s="23">
        <f t="shared" si="205"/>
        <v>0.68131815878378377</v>
      </c>
      <c r="AY204" s="21">
        <v>2</v>
      </c>
      <c r="AZ204" s="4">
        <f t="shared" si="206"/>
        <v>1210021.05</v>
      </c>
      <c r="BA204" s="4">
        <v>171507.06</v>
      </c>
      <c r="BB204" s="23">
        <f t="shared" si="207"/>
        <v>0.14173890611241846</v>
      </c>
      <c r="BC204" s="21">
        <v>0</v>
      </c>
      <c r="BD204" s="74">
        <f t="shared" si="208"/>
        <v>2</v>
      </c>
      <c r="BE204" s="4">
        <v>0</v>
      </c>
      <c r="BF204" s="21">
        <v>3</v>
      </c>
      <c r="BG204" s="71">
        <f t="shared" si="209"/>
        <v>3</v>
      </c>
      <c r="BH204" s="4">
        <v>61</v>
      </c>
      <c r="BI204" s="4">
        <v>66</v>
      </c>
      <c r="BJ204" s="23">
        <f t="shared" si="210"/>
        <v>0.9242424242424242</v>
      </c>
      <c r="BK204" s="21">
        <v>3</v>
      </c>
      <c r="BL204" s="4">
        <v>0</v>
      </c>
      <c r="BM204" s="124">
        <v>0</v>
      </c>
      <c r="BN204" s="53">
        <v>0</v>
      </c>
      <c r="BO204" s="54">
        <v>0</v>
      </c>
      <c r="BP204" s="90">
        <f t="shared" si="211"/>
        <v>3</v>
      </c>
      <c r="BQ204" s="44">
        <f t="shared" si="212"/>
        <v>28</v>
      </c>
    </row>
    <row r="205" spans="1:69" ht="63.75" x14ac:dyDescent="0.2">
      <c r="A205" s="1">
        <v>202</v>
      </c>
      <c r="B205" s="2" t="s">
        <v>449</v>
      </c>
      <c r="C205" s="3" t="s">
        <v>450</v>
      </c>
      <c r="D205" s="4">
        <v>42621307.509999998</v>
      </c>
      <c r="E205" s="4">
        <v>37071112.710000001</v>
      </c>
      <c r="F205" s="118">
        <f t="shared" si="192"/>
        <v>0.86977887061072012</v>
      </c>
      <c r="G205" s="21">
        <v>2</v>
      </c>
      <c r="H205" s="4">
        <v>60744320.799999997</v>
      </c>
      <c r="I205" s="4">
        <v>50369315.520000003</v>
      </c>
      <c r="J205" s="114">
        <f t="shared" si="193"/>
        <v>0.82920205307489425</v>
      </c>
      <c r="K205" s="21">
        <v>2</v>
      </c>
      <c r="L205" s="121">
        <f t="shared" si="194"/>
        <v>4</v>
      </c>
      <c r="M205" s="4">
        <v>16</v>
      </c>
      <c r="N205" s="4">
        <v>73</v>
      </c>
      <c r="O205" s="116">
        <f t="shared" si="195"/>
        <v>0.21917808219178081</v>
      </c>
      <c r="P205" s="21">
        <v>0</v>
      </c>
      <c r="Q205" s="4">
        <v>13</v>
      </c>
      <c r="R205" s="4">
        <v>73</v>
      </c>
      <c r="S205" s="116">
        <f t="shared" si="196"/>
        <v>0.17808219178082191</v>
      </c>
      <c r="T205" s="21">
        <v>3</v>
      </c>
      <c r="U205" s="4">
        <v>245</v>
      </c>
      <c r="V205" s="4">
        <f t="shared" si="197"/>
        <v>57</v>
      </c>
      <c r="W205" s="117">
        <f t="shared" si="198"/>
        <v>4.2982456140350873</v>
      </c>
      <c r="X205" s="21">
        <v>3</v>
      </c>
      <c r="Y205" s="4">
        <v>68983044.579999998</v>
      </c>
      <c r="Z205" s="4">
        <v>65078772.700000003</v>
      </c>
      <c r="AA205" s="116">
        <f t="shared" si="199"/>
        <v>5.6597558193770221E-2</v>
      </c>
      <c r="AB205" s="21">
        <v>3</v>
      </c>
      <c r="AC205" s="115">
        <f t="shared" si="200"/>
        <v>9</v>
      </c>
      <c r="AD205" s="4">
        <v>5</v>
      </c>
      <c r="AE205" s="4">
        <v>3</v>
      </c>
      <c r="AF205" s="116">
        <f t="shared" si="213"/>
        <v>0.6</v>
      </c>
      <c r="AG205" s="21">
        <v>0</v>
      </c>
      <c r="AH205" s="4">
        <v>65025559.439999998</v>
      </c>
      <c r="AI205" s="4">
        <v>65078772.699999996</v>
      </c>
      <c r="AJ205" s="116">
        <f t="shared" si="201"/>
        <v>0.999182325391333</v>
      </c>
      <c r="AK205" s="21">
        <v>3</v>
      </c>
      <c r="AL205" s="73">
        <f t="shared" si="202"/>
        <v>3</v>
      </c>
      <c r="AM205" s="4">
        <v>0</v>
      </c>
      <c r="AN205" s="4">
        <v>411499.19</v>
      </c>
      <c r="AO205" s="23">
        <f t="shared" si="203"/>
        <v>0</v>
      </c>
      <c r="AP205" s="21">
        <v>0</v>
      </c>
      <c r="AQ205" s="4">
        <v>0</v>
      </c>
      <c r="AR205" s="4">
        <v>1877790.79</v>
      </c>
      <c r="AS205" s="23">
        <f t="shared" si="182"/>
        <v>0</v>
      </c>
      <c r="AT205" s="21">
        <v>0</v>
      </c>
      <c r="AU205" s="74">
        <f t="shared" si="204"/>
        <v>0</v>
      </c>
      <c r="AV205" s="4">
        <v>1280907.8899999999</v>
      </c>
      <c r="AW205" s="4">
        <v>1191814.93</v>
      </c>
      <c r="AX205" s="23">
        <f t="shared" si="205"/>
        <v>1.0747540224219208</v>
      </c>
      <c r="AY205" s="21">
        <v>3</v>
      </c>
      <c r="AZ205" s="4">
        <f t="shared" si="206"/>
        <v>1280907.8899999999</v>
      </c>
      <c r="BA205" s="4">
        <v>43129</v>
      </c>
      <c r="BB205" s="23">
        <f t="shared" si="207"/>
        <v>3.367064902691793E-2</v>
      </c>
      <c r="BC205" s="21">
        <v>0</v>
      </c>
      <c r="BD205" s="73">
        <f t="shared" si="208"/>
        <v>3</v>
      </c>
      <c r="BE205" s="4">
        <v>0</v>
      </c>
      <c r="BF205" s="21">
        <v>3</v>
      </c>
      <c r="BG205" s="71">
        <f t="shared" si="209"/>
        <v>3</v>
      </c>
      <c r="BH205" s="4">
        <v>58</v>
      </c>
      <c r="BI205" s="4">
        <v>61</v>
      </c>
      <c r="BJ205" s="23">
        <f t="shared" si="210"/>
        <v>0.95081967213114749</v>
      </c>
      <c r="BK205" s="21">
        <v>3</v>
      </c>
      <c r="BL205" s="4">
        <v>14</v>
      </c>
      <c r="BM205" s="124">
        <v>15</v>
      </c>
      <c r="BN205" s="53">
        <f>BL205/BM205</f>
        <v>0.93333333333333335</v>
      </c>
      <c r="BO205" s="54">
        <v>3</v>
      </c>
      <c r="BP205" s="89">
        <f t="shared" si="211"/>
        <v>6</v>
      </c>
      <c r="BQ205" s="44">
        <f t="shared" si="212"/>
        <v>28</v>
      </c>
    </row>
    <row r="206" spans="1:69" ht="63.75" x14ac:dyDescent="0.2">
      <c r="A206" s="1">
        <v>203</v>
      </c>
      <c r="B206" s="2" t="s">
        <v>457</v>
      </c>
      <c r="C206" s="3" t="s">
        <v>458</v>
      </c>
      <c r="D206" s="4">
        <v>20182118.300000001</v>
      </c>
      <c r="E206" s="4">
        <v>20182118.300000001</v>
      </c>
      <c r="F206" s="118">
        <f t="shared" si="192"/>
        <v>1</v>
      </c>
      <c r="G206" s="21">
        <v>3</v>
      </c>
      <c r="H206" s="4">
        <v>20182118.300000001</v>
      </c>
      <c r="I206" s="4">
        <v>20118276.960000001</v>
      </c>
      <c r="J206" s="114">
        <f t="shared" si="193"/>
        <v>0.99683673740035506</v>
      </c>
      <c r="K206" s="21">
        <v>3</v>
      </c>
      <c r="L206" s="120">
        <f t="shared" si="194"/>
        <v>6</v>
      </c>
      <c r="M206" s="4">
        <v>0</v>
      </c>
      <c r="N206" s="4">
        <v>7</v>
      </c>
      <c r="O206" s="116">
        <f t="shared" si="195"/>
        <v>0</v>
      </c>
      <c r="P206" s="21">
        <v>3</v>
      </c>
      <c r="Q206" s="4">
        <v>3</v>
      </c>
      <c r="R206" s="4">
        <v>7</v>
      </c>
      <c r="S206" s="116">
        <f t="shared" si="196"/>
        <v>0.42857142857142855</v>
      </c>
      <c r="T206" s="21">
        <v>2</v>
      </c>
      <c r="U206" s="4">
        <v>25</v>
      </c>
      <c r="V206" s="4">
        <f t="shared" si="197"/>
        <v>7</v>
      </c>
      <c r="W206" s="117">
        <f t="shared" si="198"/>
        <v>3.5714285714285716</v>
      </c>
      <c r="X206" s="21">
        <v>3</v>
      </c>
      <c r="Y206" s="4">
        <v>11819029.529999999</v>
      </c>
      <c r="Z206" s="4">
        <v>11074898.4</v>
      </c>
      <c r="AA206" s="116">
        <f t="shared" si="199"/>
        <v>6.2960425651800447E-2</v>
      </c>
      <c r="AB206" s="21">
        <v>3</v>
      </c>
      <c r="AC206" s="115">
        <f t="shared" si="200"/>
        <v>11</v>
      </c>
      <c r="AD206" s="4">
        <v>2</v>
      </c>
      <c r="AE206" s="4">
        <v>0</v>
      </c>
      <c r="AF206" s="116">
        <f t="shared" si="213"/>
        <v>0</v>
      </c>
      <c r="AG206" s="21">
        <v>3</v>
      </c>
      <c r="AH206" s="4">
        <v>4320734.95</v>
      </c>
      <c r="AI206" s="4">
        <v>11074898.4</v>
      </c>
      <c r="AJ206" s="116">
        <f t="shared" si="201"/>
        <v>0.39013766031478897</v>
      </c>
      <c r="AK206" s="21">
        <v>1</v>
      </c>
      <c r="AL206" s="73">
        <f t="shared" si="202"/>
        <v>4</v>
      </c>
      <c r="AM206" s="4">
        <v>0</v>
      </c>
      <c r="AN206" s="4">
        <v>1621014.47</v>
      </c>
      <c r="AO206" s="23">
        <f t="shared" si="203"/>
        <v>0</v>
      </c>
      <c r="AP206" s="21">
        <v>0</v>
      </c>
      <c r="AQ206" s="4">
        <v>0</v>
      </c>
      <c r="AR206" s="4">
        <v>826222.2</v>
      </c>
      <c r="AS206" s="23">
        <f t="shared" si="182"/>
        <v>0</v>
      </c>
      <c r="AT206" s="21">
        <v>0</v>
      </c>
      <c r="AU206" s="74">
        <f t="shared" si="204"/>
        <v>0</v>
      </c>
      <c r="AV206" s="4">
        <v>7949456.5300000003</v>
      </c>
      <c r="AW206" s="4">
        <v>8000000</v>
      </c>
      <c r="AX206" s="23">
        <f t="shared" si="205"/>
        <v>0.99368206625</v>
      </c>
      <c r="AY206" s="21">
        <v>3</v>
      </c>
      <c r="AZ206" s="4">
        <f t="shared" si="206"/>
        <v>7949456.5300000003</v>
      </c>
      <c r="BA206" s="4">
        <v>1788609.1</v>
      </c>
      <c r="BB206" s="23">
        <f t="shared" si="207"/>
        <v>0.22499765779585942</v>
      </c>
      <c r="BC206" s="21">
        <v>0</v>
      </c>
      <c r="BD206" s="73">
        <f t="shared" si="208"/>
        <v>3</v>
      </c>
      <c r="BE206" s="4">
        <v>0</v>
      </c>
      <c r="BF206" s="21">
        <v>3</v>
      </c>
      <c r="BG206" s="71">
        <f t="shared" si="209"/>
        <v>3</v>
      </c>
      <c r="BH206" s="4">
        <v>4</v>
      </c>
      <c r="BI206" s="4">
        <v>6</v>
      </c>
      <c r="BJ206" s="23">
        <f t="shared" si="210"/>
        <v>0.66666666666666663</v>
      </c>
      <c r="BK206" s="21">
        <v>1</v>
      </c>
      <c r="BL206" s="4">
        <v>0</v>
      </c>
      <c r="BM206" s="124">
        <v>0</v>
      </c>
      <c r="BN206" s="53">
        <v>0</v>
      </c>
      <c r="BO206" s="54">
        <v>0</v>
      </c>
      <c r="BP206" s="88">
        <f t="shared" si="211"/>
        <v>1</v>
      </c>
      <c r="BQ206" s="44">
        <f t="shared" si="212"/>
        <v>28</v>
      </c>
    </row>
    <row r="207" spans="1:69" ht="89.25" x14ac:dyDescent="0.2">
      <c r="A207" s="1">
        <v>204</v>
      </c>
      <c r="B207" s="2" t="s">
        <v>481</v>
      </c>
      <c r="C207" s="3" t="s">
        <v>482</v>
      </c>
      <c r="D207" s="4">
        <v>13364053.25</v>
      </c>
      <c r="E207" s="4">
        <v>11882855.32</v>
      </c>
      <c r="F207" s="118">
        <f t="shared" si="192"/>
        <v>0.88916551720564274</v>
      </c>
      <c r="G207" s="21">
        <v>2</v>
      </c>
      <c r="H207" s="4">
        <v>15566285.9</v>
      </c>
      <c r="I207" s="4">
        <v>13799912.550000001</v>
      </c>
      <c r="J207" s="114">
        <f t="shared" si="193"/>
        <v>0.88652570296168087</v>
      </c>
      <c r="K207" s="21">
        <v>2</v>
      </c>
      <c r="L207" s="121">
        <f t="shared" si="194"/>
        <v>4</v>
      </c>
      <c r="M207" s="4">
        <v>0</v>
      </c>
      <c r="N207" s="4">
        <v>21</v>
      </c>
      <c r="O207" s="116">
        <f t="shared" si="195"/>
        <v>0</v>
      </c>
      <c r="P207" s="21">
        <v>3</v>
      </c>
      <c r="Q207" s="4">
        <v>6</v>
      </c>
      <c r="R207" s="4">
        <v>21</v>
      </c>
      <c r="S207" s="116">
        <f t="shared" si="196"/>
        <v>0.2857142857142857</v>
      </c>
      <c r="T207" s="21">
        <v>2</v>
      </c>
      <c r="U207" s="4">
        <v>53</v>
      </c>
      <c r="V207" s="4">
        <f t="shared" si="197"/>
        <v>21</v>
      </c>
      <c r="W207" s="117">
        <f t="shared" si="198"/>
        <v>2.5238095238095237</v>
      </c>
      <c r="X207" s="21">
        <v>2</v>
      </c>
      <c r="Y207" s="4">
        <v>6805879.7999999998</v>
      </c>
      <c r="Z207" s="4">
        <v>6251473.6399999997</v>
      </c>
      <c r="AA207" s="116">
        <f t="shared" si="199"/>
        <v>8.1459881204484413E-2</v>
      </c>
      <c r="AB207" s="21">
        <v>3</v>
      </c>
      <c r="AC207" s="115">
        <f t="shared" si="200"/>
        <v>10</v>
      </c>
      <c r="AD207" s="4">
        <v>0</v>
      </c>
      <c r="AE207" s="4">
        <v>0</v>
      </c>
      <c r="AF207" s="116">
        <v>0</v>
      </c>
      <c r="AG207" s="21">
        <v>3</v>
      </c>
      <c r="AH207" s="4">
        <v>6251473.6399999997</v>
      </c>
      <c r="AI207" s="4">
        <v>6251473.6399999997</v>
      </c>
      <c r="AJ207" s="116">
        <f t="shared" si="201"/>
        <v>1</v>
      </c>
      <c r="AK207" s="21">
        <v>3</v>
      </c>
      <c r="AL207" s="71">
        <f t="shared" si="202"/>
        <v>6</v>
      </c>
      <c r="AM207" s="4">
        <v>0</v>
      </c>
      <c r="AN207" s="4">
        <v>2790490.15</v>
      </c>
      <c r="AO207" s="23">
        <f t="shared" si="203"/>
        <v>0</v>
      </c>
      <c r="AP207" s="21">
        <v>0</v>
      </c>
      <c r="AQ207" s="4">
        <v>0</v>
      </c>
      <c r="AR207" s="4">
        <v>789910.6</v>
      </c>
      <c r="AS207" s="23">
        <f t="shared" si="182"/>
        <v>0</v>
      </c>
      <c r="AT207" s="21">
        <v>0</v>
      </c>
      <c r="AU207" s="74">
        <f t="shared" si="204"/>
        <v>0</v>
      </c>
      <c r="AV207" s="4">
        <v>3335618.09</v>
      </c>
      <c r="AW207" s="4">
        <v>5197507.29</v>
      </c>
      <c r="AX207" s="23">
        <f t="shared" si="205"/>
        <v>0.64177266214089324</v>
      </c>
      <c r="AY207" s="21">
        <v>2</v>
      </c>
      <c r="AZ207" s="4">
        <f t="shared" si="206"/>
        <v>3335618.09</v>
      </c>
      <c r="BA207" s="4">
        <v>0</v>
      </c>
      <c r="BB207" s="23">
        <f t="shared" si="207"/>
        <v>0</v>
      </c>
      <c r="BC207" s="21">
        <v>0</v>
      </c>
      <c r="BD207" s="74">
        <f t="shared" si="208"/>
        <v>2</v>
      </c>
      <c r="BE207" s="4">
        <v>0</v>
      </c>
      <c r="BF207" s="21">
        <v>3</v>
      </c>
      <c r="BG207" s="71">
        <f t="shared" si="209"/>
        <v>3</v>
      </c>
      <c r="BH207" s="4">
        <v>23</v>
      </c>
      <c r="BI207" s="4">
        <v>23</v>
      </c>
      <c r="BJ207" s="23">
        <f t="shared" si="210"/>
        <v>1</v>
      </c>
      <c r="BK207" s="21">
        <v>3</v>
      </c>
      <c r="BL207" s="4">
        <v>0</v>
      </c>
      <c r="BM207" s="124">
        <v>0</v>
      </c>
      <c r="BN207" s="53">
        <v>0</v>
      </c>
      <c r="BO207" s="54">
        <v>0</v>
      </c>
      <c r="BP207" s="90">
        <f t="shared" si="211"/>
        <v>3</v>
      </c>
      <c r="BQ207" s="44">
        <f t="shared" si="212"/>
        <v>28</v>
      </c>
    </row>
    <row r="208" spans="1:69" ht="38.25" x14ac:dyDescent="0.2">
      <c r="A208" s="1">
        <v>205</v>
      </c>
      <c r="B208" s="2" t="s">
        <v>495</v>
      </c>
      <c r="C208" s="3" t="s">
        <v>496</v>
      </c>
      <c r="D208" s="4">
        <v>3963218.39</v>
      </c>
      <c r="E208" s="4">
        <v>3963218.39</v>
      </c>
      <c r="F208" s="118">
        <f t="shared" si="192"/>
        <v>1</v>
      </c>
      <c r="G208" s="21">
        <v>3</v>
      </c>
      <c r="H208" s="4">
        <v>4720072.5</v>
      </c>
      <c r="I208" s="4">
        <v>4647171.5</v>
      </c>
      <c r="J208" s="114">
        <f t="shared" si="193"/>
        <v>0.98455511011748231</v>
      </c>
      <c r="K208" s="21">
        <v>3</v>
      </c>
      <c r="L208" s="120">
        <f t="shared" si="194"/>
        <v>6</v>
      </c>
      <c r="M208" s="4">
        <v>2</v>
      </c>
      <c r="N208" s="4">
        <v>18</v>
      </c>
      <c r="O208" s="116">
        <f t="shared" si="195"/>
        <v>0.1111111111111111</v>
      </c>
      <c r="P208" s="21">
        <v>1</v>
      </c>
      <c r="Q208" s="4">
        <v>3</v>
      </c>
      <c r="R208" s="4">
        <v>18</v>
      </c>
      <c r="S208" s="116">
        <f t="shared" si="196"/>
        <v>0.16666666666666666</v>
      </c>
      <c r="T208" s="21">
        <v>3</v>
      </c>
      <c r="U208" s="4">
        <v>84</v>
      </c>
      <c r="V208" s="4">
        <f t="shared" si="197"/>
        <v>16</v>
      </c>
      <c r="W208" s="117">
        <f t="shared" si="198"/>
        <v>5.25</v>
      </c>
      <c r="X208" s="21">
        <v>3</v>
      </c>
      <c r="Y208" s="4">
        <v>3172112.85</v>
      </c>
      <c r="Z208" s="4">
        <v>2281088.98</v>
      </c>
      <c r="AA208" s="116">
        <f t="shared" si="199"/>
        <v>0.28089286609081393</v>
      </c>
      <c r="AB208" s="21">
        <v>0</v>
      </c>
      <c r="AC208" s="121">
        <f t="shared" si="200"/>
        <v>7</v>
      </c>
      <c r="AD208" s="4">
        <v>0</v>
      </c>
      <c r="AE208" s="4">
        <v>0</v>
      </c>
      <c r="AF208" s="116">
        <v>0</v>
      </c>
      <c r="AG208" s="21">
        <v>3</v>
      </c>
      <c r="AH208" s="4">
        <v>2281088.9800000004</v>
      </c>
      <c r="AI208" s="4">
        <v>2281088.9800000004</v>
      </c>
      <c r="AJ208" s="116">
        <f t="shared" si="201"/>
        <v>1</v>
      </c>
      <c r="AK208" s="21">
        <v>3</v>
      </c>
      <c r="AL208" s="71">
        <f t="shared" si="202"/>
        <v>6</v>
      </c>
      <c r="AM208" s="4">
        <v>0</v>
      </c>
      <c r="AN208" s="4">
        <v>302038.75</v>
      </c>
      <c r="AO208" s="23">
        <f t="shared" si="203"/>
        <v>0</v>
      </c>
      <c r="AP208" s="21">
        <v>0</v>
      </c>
      <c r="AQ208" s="4">
        <v>0</v>
      </c>
      <c r="AR208" s="4">
        <v>33258.879999999997</v>
      </c>
      <c r="AS208" s="23">
        <f t="shared" si="182"/>
        <v>0</v>
      </c>
      <c r="AT208" s="21">
        <v>0</v>
      </c>
      <c r="AU208" s="74">
        <f t="shared" si="204"/>
        <v>0</v>
      </c>
      <c r="AV208" s="4">
        <v>1338462.46</v>
      </c>
      <c r="AW208" s="4">
        <v>1376503.23</v>
      </c>
      <c r="AX208" s="23">
        <f t="shared" si="205"/>
        <v>0.97236419852062383</v>
      </c>
      <c r="AY208" s="21">
        <v>3</v>
      </c>
      <c r="AZ208" s="4">
        <f t="shared" si="206"/>
        <v>1338462.46</v>
      </c>
      <c r="BA208" s="4">
        <v>502700.07</v>
      </c>
      <c r="BB208" s="23">
        <f t="shared" si="207"/>
        <v>0.37558025347980251</v>
      </c>
      <c r="BC208" s="21">
        <v>1</v>
      </c>
      <c r="BD208" s="73">
        <f t="shared" si="208"/>
        <v>4</v>
      </c>
      <c r="BE208" s="4">
        <v>0</v>
      </c>
      <c r="BF208" s="21">
        <v>3</v>
      </c>
      <c r="BG208" s="71">
        <f t="shared" si="209"/>
        <v>3</v>
      </c>
      <c r="BH208" s="4">
        <v>13</v>
      </c>
      <c r="BI208" s="4">
        <v>15</v>
      </c>
      <c r="BJ208" s="23">
        <f t="shared" si="210"/>
        <v>0.8666666666666667</v>
      </c>
      <c r="BK208" s="21">
        <v>2</v>
      </c>
      <c r="BL208" s="4">
        <v>0</v>
      </c>
      <c r="BM208" s="124">
        <v>0</v>
      </c>
      <c r="BN208" s="53">
        <v>0</v>
      </c>
      <c r="BO208" s="54">
        <v>0</v>
      </c>
      <c r="BP208" s="88">
        <f t="shared" si="211"/>
        <v>2</v>
      </c>
      <c r="BQ208" s="44">
        <f t="shared" si="212"/>
        <v>28</v>
      </c>
    </row>
    <row r="209" spans="1:69" ht="89.25" x14ac:dyDescent="0.2">
      <c r="A209" s="1">
        <v>206</v>
      </c>
      <c r="B209" s="2" t="s">
        <v>549</v>
      </c>
      <c r="C209" s="3" t="s">
        <v>550</v>
      </c>
      <c r="D209" s="4">
        <v>10805274.52</v>
      </c>
      <c r="E209" s="4">
        <v>10805274.52</v>
      </c>
      <c r="F209" s="118">
        <f t="shared" si="192"/>
        <v>1</v>
      </c>
      <c r="G209" s="21">
        <v>3</v>
      </c>
      <c r="H209" s="4">
        <v>12872725.77</v>
      </c>
      <c r="I209" s="4">
        <v>11690817.279999999</v>
      </c>
      <c r="J209" s="114">
        <f t="shared" si="193"/>
        <v>0.90818506421115186</v>
      </c>
      <c r="K209" s="21">
        <v>3</v>
      </c>
      <c r="L209" s="120">
        <f t="shared" si="194"/>
        <v>6</v>
      </c>
      <c r="M209" s="4">
        <v>1</v>
      </c>
      <c r="N209" s="4">
        <v>30</v>
      </c>
      <c r="O209" s="116">
        <f t="shared" si="195"/>
        <v>3.3333333333333333E-2</v>
      </c>
      <c r="P209" s="21">
        <v>3</v>
      </c>
      <c r="Q209" s="4">
        <v>8</v>
      </c>
      <c r="R209" s="4">
        <v>30</v>
      </c>
      <c r="S209" s="116">
        <f t="shared" si="196"/>
        <v>0.26666666666666666</v>
      </c>
      <c r="T209" s="21">
        <v>2</v>
      </c>
      <c r="U209" s="4">
        <v>76</v>
      </c>
      <c r="V209" s="4">
        <f t="shared" si="197"/>
        <v>29</v>
      </c>
      <c r="W209" s="117">
        <f t="shared" si="198"/>
        <v>2.6206896551724137</v>
      </c>
      <c r="X209" s="21">
        <v>2</v>
      </c>
      <c r="Y209" s="4">
        <v>9564213.7200000007</v>
      </c>
      <c r="Z209" s="4">
        <v>9290747.2899999991</v>
      </c>
      <c r="AA209" s="116">
        <f t="shared" si="199"/>
        <v>2.8592672435596884E-2</v>
      </c>
      <c r="AB209" s="21">
        <v>1</v>
      </c>
      <c r="AC209" s="121">
        <f t="shared" si="200"/>
        <v>8</v>
      </c>
      <c r="AD209" s="4">
        <v>10</v>
      </c>
      <c r="AE209" s="4">
        <v>0</v>
      </c>
      <c r="AF209" s="116">
        <f>AE209/AD209</f>
        <v>0</v>
      </c>
      <c r="AG209" s="21">
        <v>3</v>
      </c>
      <c r="AH209" s="4">
        <v>9290747.2899999991</v>
      </c>
      <c r="AI209" s="4">
        <v>9290747.2899999991</v>
      </c>
      <c r="AJ209" s="116">
        <f t="shared" si="201"/>
        <v>1</v>
      </c>
      <c r="AK209" s="21">
        <v>3</v>
      </c>
      <c r="AL209" s="71">
        <f t="shared" si="202"/>
        <v>6</v>
      </c>
      <c r="AM209" s="4">
        <v>0</v>
      </c>
      <c r="AN209" s="4">
        <v>2679855.2199999997</v>
      </c>
      <c r="AO209" s="23">
        <f t="shared" si="203"/>
        <v>0</v>
      </c>
      <c r="AP209" s="21">
        <v>0</v>
      </c>
      <c r="AQ209" s="4">
        <v>0</v>
      </c>
      <c r="AR209" s="4">
        <v>147139.72999999998</v>
      </c>
      <c r="AS209" s="23">
        <f t="shared" si="182"/>
        <v>0</v>
      </c>
      <c r="AT209" s="21">
        <v>0</v>
      </c>
      <c r="AU209" s="74">
        <f t="shared" si="204"/>
        <v>0</v>
      </c>
      <c r="AV209" s="4">
        <v>5140616.5599999996</v>
      </c>
      <c r="AW209" s="4">
        <v>6330162.25</v>
      </c>
      <c r="AX209" s="23">
        <f t="shared" si="205"/>
        <v>0.81208290672170358</v>
      </c>
      <c r="AY209" s="21">
        <v>2</v>
      </c>
      <c r="AZ209" s="4">
        <f t="shared" si="206"/>
        <v>5140616.5599999996</v>
      </c>
      <c r="BA209" s="4">
        <v>571798.37</v>
      </c>
      <c r="BB209" s="23">
        <f t="shared" si="207"/>
        <v>0.11123147648265756</v>
      </c>
      <c r="BC209" s="21">
        <v>0</v>
      </c>
      <c r="BD209" s="74">
        <f t="shared" si="208"/>
        <v>2</v>
      </c>
      <c r="BE209" s="4">
        <v>0</v>
      </c>
      <c r="BF209" s="21">
        <v>3</v>
      </c>
      <c r="BG209" s="71">
        <f t="shared" si="209"/>
        <v>3</v>
      </c>
      <c r="BH209" s="4">
        <v>30</v>
      </c>
      <c r="BI209" s="4">
        <v>30</v>
      </c>
      <c r="BJ209" s="23">
        <f t="shared" si="210"/>
        <v>1</v>
      </c>
      <c r="BK209" s="21">
        <v>3</v>
      </c>
      <c r="BL209" s="4">
        <v>0</v>
      </c>
      <c r="BM209" s="124">
        <v>0</v>
      </c>
      <c r="BN209" s="53">
        <v>0</v>
      </c>
      <c r="BO209" s="54">
        <v>0</v>
      </c>
      <c r="BP209" s="90">
        <f t="shared" si="211"/>
        <v>3</v>
      </c>
      <c r="BQ209" s="44">
        <f t="shared" si="212"/>
        <v>28</v>
      </c>
    </row>
    <row r="210" spans="1:69" ht="89.25" x14ac:dyDescent="0.2">
      <c r="A210" s="1">
        <v>207</v>
      </c>
      <c r="B210" s="2" t="s">
        <v>581</v>
      </c>
      <c r="C210" s="3" t="s">
        <v>582</v>
      </c>
      <c r="D210" s="4">
        <v>12035159.1</v>
      </c>
      <c r="E210" s="4">
        <v>12035159.1</v>
      </c>
      <c r="F210" s="118">
        <f t="shared" si="192"/>
        <v>1</v>
      </c>
      <c r="G210" s="21">
        <v>3</v>
      </c>
      <c r="H210" s="4">
        <v>15230629.300000001</v>
      </c>
      <c r="I210" s="4">
        <v>9888085.8399999999</v>
      </c>
      <c r="J210" s="114">
        <f t="shared" si="193"/>
        <v>0.64922372183268873</v>
      </c>
      <c r="K210" s="21">
        <v>1</v>
      </c>
      <c r="L210" s="121">
        <f t="shared" si="194"/>
        <v>4</v>
      </c>
      <c r="M210" s="4">
        <v>0</v>
      </c>
      <c r="N210" s="4">
        <v>22</v>
      </c>
      <c r="O210" s="116">
        <f t="shared" si="195"/>
        <v>0</v>
      </c>
      <c r="P210" s="21">
        <v>3</v>
      </c>
      <c r="Q210" s="4">
        <v>5</v>
      </c>
      <c r="R210" s="4">
        <v>22</v>
      </c>
      <c r="S210" s="116">
        <f t="shared" si="196"/>
        <v>0.22727272727272727</v>
      </c>
      <c r="T210" s="21">
        <v>2</v>
      </c>
      <c r="U210" s="4">
        <v>59</v>
      </c>
      <c r="V210" s="4">
        <f t="shared" si="197"/>
        <v>22</v>
      </c>
      <c r="W210" s="117">
        <f t="shared" si="198"/>
        <v>2.6818181818181817</v>
      </c>
      <c r="X210" s="21">
        <v>2</v>
      </c>
      <c r="Y210" s="4">
        <v>12334263.199999999</v>
      </c>
      <c r="Z210" s="4">
        <v>11685028.609999999</v>
      </c>
      <c r="AA210" s="116">
        <f t="shared" si="199"/>
        <v>5.2636673911742038E-2</v>
      </c>
      <c r="AB210" s="21">
        <v>3</v>
      </c>
      <c r="AC210" s="115">
        <f t="shared" si="200"/>
        <v>10</v>
      </c>
      <c r="AD210" s="4">
        <v>12</v>
      </c>
      <c r="AE210" s="4">
        <v>0</v>
      </c>
      <c r="AF210" s="116">
        <f>AE210/AD210</f>
        <v>0</v>
      </c>
      <c r="AG210" s="21">
        <v>3</v>
      </c>
      <c r="AH210" s="4">
        <v>11685028.610000001</v>
      </c>
      <c r="AI210" s="4">
        <v>11685028.610000001</v>
      </c>
      <c r="AJ210" s="116">
        <f t="shared" si="201"/>
        <v>1</v>
      </c>
      <c r="AK210" s="21">
        <v>3</v>
      </c>
      <c r="AL210" s="71">
        <f t="shared" si="202"/>
        <v>6</v>
      </c>
      <c r="AM210" s="4">
        <v>0</v>
      </c>
      <c r="AN210" s="4">
        <v>3606941.14</v>
      </c>
      <c r="AO210" s="23">
        <f t="shared" si="203"/>
        <v>0</v>
      </c>
      <c r="AP210" s="21">
        <v>0</v>
      </c>
      <c r="AQ210" s="4">
        <v>0</v>
      </c>
      <c r="AR210" s="4">
        <v>1078604.78</v>
      </c>
      <c r="AS210" s="23">
        <f t="shared" si="182"/>
        <v>0</v>
      </c>
      <c r="AT210" s="21">
        <v>0</v>
      </c>
      <c r="AU210" s="74">
        <f t="shared" si="204"/>
        <v>0</v>
      </c>
      <c r="AV210" s="4">
        <v>3534822.99</v>
      </c>
      <c r="AW210" s="4">
        <v>6825667.7599999998</v>
      </c>
      <c r="AX210" s="23">
        <f t="shared" si="205"/>
        <v>0.51787211365822472</v>
      </c>
      <c r="AY210" s="21">
        <v>2</v>
      </c>
      <c r="AZ210" s="4">
        <f t="shared" si="206"/>
        <v>3534822.99</v>
      </c>
      <c r="BA210" s="4">
        <v>915684.1</v>
      </c>
      <c r="BB210" s="23">
        <f t="shared" si="207"/>
        <v>0.25904666304096885</v>
      </c>
      <c r="BC210" s="21">
        <v>0</v>
      </c>
      <c r="BD210" s="74">
        <f t="shared" si="208"/>
        <v>2</v>
      </c>
      <c r="BE210" s="4">
        <v>0</v>
      </c>
      <c r="BF210" s="21">
        <v>3</v>
      </c>
      <c r="BG210" s="71">
        <f t="shared" si="209"/>
        <v>3</v>
      </c>
      <c r="BH210" s="4">
        <v>22</v>
      </c>
      <c r="BI210" s="4">
        <v>22</v>
      </c>
      <c r="BJ210" s="23">
        <f t="shared" si="210"/>
        <v>1</v>
      </c>
      <c r="BK210" s="21">
        <v>3</v>
      </c>
      <c r="BL210" s="4">
        <v>0</v>
      </c>
      <c r="BM210" s="124">
        <v>0</v>
      </c>
      <c r="BN210" s="53">
        <v>0</v>
      </c>
      <c r="BO210" s="54">
        <v>0</v>
      </c>
      <c r="BP210" s="90">
        <f t="shared" si="211"/>
        <v>3</v>
      </c>
      <c r="BQ210" s="44">
        <f t="shared" si="212"/>
        <v>28</v>
      </c>
    </row>
    <row r="211" spans="1:69" ht="89.25" x14ac:dyDescent="0.2">
      <c r="A211" s="1">
        <v>208</v>
      </c>
      <c r="B211" s="2" t="s">
        <v>589</v>
      </c>
      <c r="C211" s="3" t="s">
        <v>590</v>
      </c>
      <c r="D211" s="4">
        <v>11369561.41</v>
      </c>
      <c r="E211" s="4">
        <v>11369561.41</v>
      </c>
      <c r="F211" s="118">
        <f t="shared" si="192"/>
        <v>1</v>
      </c>
      <c r="G211" s="21">
        <v>3</v>
      </c>
      <c r="H211" s="4">
        <v>13808217.380000001</v>
      </c>
      <c r="I211" s="4">
        <v>12075819.68</v>
      </c>
      <c r="J211" s="114">
        <f t="shared" si="193"/>
        <v>0.87453864229359335</v>
      </c>
      <c r="K211" s="21">
        <v>2</v>
      </c>
      <c r="L211" s="115">
        <f t="shared" si="194"/>
        <v>5</v>
      </c>
      <c r="M211" s="4">
        <v>1</v>
      </c>
      <c r="N211" s="4">
        <v>30</v>
      </c>
      <c r="O211" s="116">
        <f t="shared" si="195"/>
        <v>3.3333333333333333E-2</v>
      </c>
      <c r="P211" s="21">
        <v>3</v>
      </c>
      <c r="Q211" s="4">
        <v>8</v>
      </c>
      <c r="R211" s="4">
        <v>30</v>
      </c>
      <c r="S211" s="116">
        <f t="shared" si="196"/>
        <v>0.26666666666666666</v>
      </c>
      <c r="T211" s="21">
        <v>2</v>
      </c>
      <c r="U211" s="4">
        <v>77</v>
      </c>
      <c r="V211" s="4">
        <f t="shared" si="197"/>
        <v>29</v>
      </c>
      <c r="W211" s="117">
        <f t="shared" si="198"/>
        <v>2.6551724137931036</v>
      </c>
      <c r="X211" s="21">
        <v>2</v>
      </c>
      <c r="Y211" s="4">
        <v>11755239.34</v>
      </c>
      <c r="Z211" s="4">
        <v>11230729.91</v>
      </c>
      <c r="AA211" s="116">
        <f t="shared" si="199"/>
        <v>4.4619204665210986E-2</v>
      </c>
      <c r="AB211" s="21">
        <v>2</v>
      </c>
      <c r="AC211" s="115">
        <f t="shared" si="200"/>
        <v>9</v>
      </c>
      <c r="AD211" s="4">
        <v>16</v>
      </c>
      <c r="AE211" s="4">
        <v>0</v>
      </c>
      <c r="AF211" s="116">
        <f>AE211/AD211</f>
        <v>0</v>
      </c>
      <c r="AG211" s="21">
        <v>3</v>
      </c>
      <c r="AH211" s="4">
        <v>11230729.91</v>
      </c>
      <c r="AI211" s="4">
        <v>11230729.91</v>
      </c>
      <c r="AJ211" s="116">
        <f t="shared" si="201"/>
        <v>1</v>
      </c>
      <c r="AK211" s="21">
        <v>3</v>
      </c>
      <c r="AL211" s="71">
        <f t="shared" si="202"/>
        <v>6</v>
      </c>
      <c r="AM211" s="4">
        <v>0</v>
      </c>
      <c r="AN211" s="4">
        <v>1661541.11</v>
      </c>
      <c r="AO211" s="23">
        <f t="shared" si="203"/>
        <v>0</v>
      </c>
      <c r="AP211" s="21">
        <v>0</v>
      </c>
      <c r="AQ211" s="4">
        <v>0</v>
      </c>
      <c r="AR211" s="4">
        <v>460933.66000000003</v>
      </c>
      <c r="AS211" s="23">
        <f t="shared" si="182"/>
        <v>0</v>
      </c>
      <c r="AT211" s="21">
        <v>0</v>
      </c>
      <c r="AU211" s="74">
        <f t="shared" si="204"/>
        <v>0</v>
      </c>
      <c r="AV211" s="4">
        <v>5068524.8899999997</v>
      </c>
      <c r="AW211" s="4">
        <v>6156037.4100000001</v>
      </c>
      <c r="AX211" s="23">
        <f t="shared" si="205"/>
        <v>0.82334211968344739</v>
      </c>
      <c r="AY211" s="21">
        <v>2</v>
      </c>
      <c r="AZ211" s="4">
        <f t="shared" si="206"/>
        <v>5068524.8899999997</v>
      </c>
      <c r="BA211" s="4">
        <v>1438806.51</v>
      </c>
      <c r="BB211" s="23">
        <f t="shared" si="207"/>
        <v>0.28387085813442658</v>
      </c>
      <c r="BC211" s="21">
        <v>0</v>
      </c>
      <c r="BD211" s="74">
        <f t="shared" si="208"/>
        <v>2</v>
      </c>
      <c r="BE211" s="4">
        <v>0</v>
      </c>
      <c r="BF211" s="21">
        <v>3</v>
      </c>
      <c r="BG211" s="71">
        <f t="shared" si="209"/>
        <v>3</v>
      </c>
      <c r="BH211" s="4">
        <v>30</v>
      </c>
      <c r="BI211" s="4">
        <v>30</v>
      </c>
      <c r="BJ211" s="23">
        <f t="shared" si="210"/>
        <v>1</v>
      </c>
      <c r="BK211" s="21">
        <v>3</v>
      </c>
      <c r="BL211" s="4">
        <v>0</v>
      </c>
      <c r="BM211" s="124">
        <v>0</v>
      </c>
      <c r="BN211" s="53">
        <v>0</v>
      </c>
      <c r="BO211" s="54">
        <v>0</v>
      </c>
      <c r="BP211" s="90">
        <f t="shared" si="211"/>
        <v>3</v>
      </c>
      <c r="BQ211" s="44">
        <f t="shared" si="212"/>
        <v>28</v>
      </c>
    </row>
    <row r="212" spans="1:69" ht="89.25" x14ac:dyDescent="0.2">
      <c r="A212" s="1">
        <v>209</v>
      </c>
      <c r="B212" s="2" t="s">
        <v>601</v>
      </c>
      <c r="C212" s="3" t="s">
        <v>602</v>
      </c>
      <c r="D212" s="4">
        <v>10677736.6</v>
      </c>
      <c r="E212" s="4">
        <v>10677736.6</v>
      </c>
      <c r="F212" s="118">
        <f t="shared" si="192"/>
        <v>1</v>
      </c>
      <c r="G212" s="21">
        <v>3</v>
      </c>
      <c r="H212" s="4">
        <v>11502154.08</v>
      </c>
      <c r="I212" s="4">
        <v>8709380.3699999992</v>
      </c>
      <c r="J212" s="114">
        <f t="shared" si="193"/>
        <v>0.75719559218424237</v>
      </c>
      <c r="K212" s="21">
        <v>2</v>
      </c>
      <c r="L212" s="115">
        <f t="shared" si="194"/>
        <v>5</v>
      </c>
      <c r="M212" s="4">
        <v>1</v>
      </c>
      <c r="N212" s="4">
        <v>14</v>
      </c>
      <c r="O212" s="116">
        <f t="shared" si="195"/>
        <v>7.1428571428571425E-2</v>
      </c>
      <c r="P212" s="21">
        <v>2</v>
      </c>
      <c r="Q212" s="4">
        <v>5</v>
      </c>
      <c r="R212" s="4">
        <v>14</v>
      </c>
      <c r="S212" s="116">
        <f t="shared" si="196"/>
        <v>0.35714285714285715</v>
      </c>
      <c r="T212" s="21">
        <v>2</v>
      </c>
      <c r="U212" s="4">
        <v>28</v>
      </c>
      <c r="V212" s="4">
        <f t="shared" si="197"/>
        <v>13</v>
      </c>
      <c r="W212" s="117">
        <f t="shared" si="198"/>
        <v>2.1538461538461537</v>
      </c>
      <c r="X212" s="21">
        <v>2</v>
      </c>
      <c r="Y212" s="4">
        <v>6420315.5</v>
      </c>
      <c r="Z212" s="4">
        <v>6058565.3700000001</v>
      </c>
      <c r="AA212" s="116">
        <f t="shared" si="199"/>
        <v>5.6344603314276362E-2</v>
      </c>
      <c r="AB212" s="21">
        <v>3</v>
      </c>
      <c r="AC212" s="115">
        <f t="shared" si="200"/>
        <v>9</v>
      </c>
      <c r="AD212" s="4">
        <v>9</v>
      </c>
      <c r="AE212" s="4">
        <v>0</v>
      </c>
      <c r="AF212" s="116">
        <f>AE212/AD212</f>
        <v>0</v>
      </c>
      <c r="AG212" s="21">
        <v>3</v>
      </c>
      <c r="AH212" s="4">
        <v>6058565.3700000001</v>
      </c>
      <c r="AI212" s="4">
        <v>6058565.3700000001</v>
      </c>
      <c r="AJ212" s="116">
        <f t="shared" si="201"/>
        <v>1</v>
      </c>
      <c r="AK212" s="21">
        <v>3</v>
      </c>
      <c r="AL212" s="71">
        <f t="shared" si="202"/>
        <v>6</v>
      </c>
      <c r="AM212" s="4">
        <v>0</v>
      </c>
      <c r="AN212" s="4">
        <v>3245207.6100000003</v>
      </c>
      <c r="AO212" s="23">
        <f t="shared" si="203"/>
        <v>0</v>
      </c>
      <c r="AP212" s="21">
        <v>0</v>
      </c>
      <c r="AQ212" s="4">
        <v>0</v>
      </c>
      <c r="AR212" s="4">
        <v>918245.63000000012</v>
      </c>
      <c r="AS212" s="23">
        <f t="shared" si="182"/>
        <v>0</v>
      </c>
      <c r="AT212" s="21">
        <v>0</v>
      </c>
      <c r="AU212" s="74">
        <f t="shared" si="204"/>
        <v>0</v>
      </c>
      <c r="AV212" s="4">
        <v>4936480.9800000004</v>
      </c>
      <c r="AW212" s="4">
        <v>6024428.4299999997</v>
      </c>
      <c r="AX212" s="23">
        <f t="shared" si="205"/>
        <v>0.81941067727150352</v>
      </c>
      <c r="AY212" s="21">
        <v>2</v>
      </c>
      <c r="AZ212" s="4">
        <f t="shared" si="206"/>
        <v>4936480.9800000004</v>
      </c>
      <c r="BA212" s="4">
        <v>722358.79</v>
      </c>
      <c r="BB212" s="23">
        <f t="shared" si="207"/>
        <v>0.14633071471896969</v>
      </c>
      <c r="BC212" s="21">
        <v>0</v>
      </c>
      <c r="BD212" s="74">
        <f t="shared" si="208"/>
        <v>2</v>
      </c>
      <c r="BE212" s="4">
        <v>0</v>
      </c>
      <c r="BF212" s="21">
        <v>3</v>
      </c>
      <c r="BG212" s="71">
        <f t="shared" si="209"/>
        <v>3</v>
      </c>
      <c r="BH212" s="4">
        <v>14</v>
      </c>
      <c r="BI212" s="4">
        <v>14</v>
      </c>
      <c r="BJ212" s="23">
        <f t="shared" si="210"/>
        <v>1</v>
      </c>
      <c r="BK212" s="21">
        <v>3</v>
      </c>
      <c r="BL212" s="4">
        <v>0</v>
      </c>
      <c r="BM212" s="124">
        <v>0</v>
      </c>
      <c r="BN212" s="53">
        <v>0</v>
      </c>
      <c r="BO212" s="54">
        <v>0</v>
      </c>
      <c r="BP212" s="90">
        <f t="shared" si="211"/>
        <v>3</v>
      </c>
      <c r="BQ212" s="44">
        <f t="shared" si="212"/>
        <v>28</v>
      </c>
    </row>
    <row r="213" spans="1:69" ht="89.25" x14ac:dyDescent="0.2">
      <c r="A213" s="1">
        <v>210</v>
      </c>
      <c r="B213" s="2" t="s">
        <v>605</v>
      </c>
      <c r="C213" s="3" t="s">
        <v>606</v>
      </c>
      <c r="D213" s="4">
        <v>4821039.3</v>
      </c>
      <c r="E213" s="4">
        <v>4821039.3</v>
      </c>
      <c r="F213" s="118">
        <f t="shared" si="192"/>
        <v>1</v>
      </c>
      <c r="G213" s="21">
        <v>3</v>
      </c>
      <c r="H213" s="4">
        <v>6310078.6100000003</v>
      </c>
      <c r="I213" s="4">
        <v>5586646.0899999999</v>
      </c>
      <c r="J213" s="114">
        <f t="shared" si="193"/>
        <v>0.88535285141241682</v>
      </c>
      <c r="K213" s="21">
        <v>2</v>
      </c>
      <c r="L213" s="115">
        <f t="shared" si="194"/>
        <v>5</v>
      </c>
      <c r="M213" s="4">
        <v>1</v>
      </c>
      <c r="N213" s="4">
        <v>20</v>
      </c>
      <c r="O213" s="116">
        <f t="shared" si="195"/>
        <v>0.05</v>
      </c>
      <c r="P213" s="21">
        <v>2</v>
      </c>
      <c r="Q213" s="4">
        <v>7</v>
      </c>
      <c r="R213" s="4">
        <v>20</v>
      </c>
      <c r="S213" s="116">
        <f t="shared" si="196"/>
        <v>0.35</v>
      </c>
      <c r="T213" s="21">
        <v>2</v>
      </c>
      <c r="U213" s="4">
        <v>49</v>
      </c>
      <c r="V213" s="4">
        <f t="shared" si="197"/>
        <v>19</v>
      </c>
      <c r="W213" s="117">
        <f t="shared" si="198"/>
        <v>2.5789473684210527</v>
      </c>
      <c r="X213" s="21">
        <v>2</v>
      </c>
      <c r="Y213" s="4">
        <v>4722263.4000000004</v>
      </c>
      <c r="Z213" s="4">
        <v>4492085.34</v>
      </c>
      <c r="AA213" s="116">
        <f t="shared" si="199"/>
        <v>4.8743164136079431E-2</v>
      </c>
      <c r="AB213" s="21">
        <v>2</v>
      </c>
      <c r="AC213" s="121">
        <f t="shared" si="200"/>
        <v>8</v>
      </c>
      <c r="AD213" s="4">
        <v>9</v>
      </c>
      <c r="AE213" s="4">
        <v>0</v>
      </c>
      <c r="AF213" s="116">
        <f>AE213/AD213</f>
        <v>0</v>
      </c>
      <c r="AG213" s="21">
        <v>3</v>
      </c>
      <c r="AH213" s="4">
        <v>4492085.34</v>
      </c>
      <c r="AI213" s="4">
        <v>4492085.34</v>
      </c>
      <c r="AJ213" s="116">
        <f t="shared" si="201"/>
        <v>1</v>
      </c>
      <c r="AK213" s="21">
        <v>3</v>
      </c>
      <c r="AL213" s="71">
        <f t="shared" si="202"/>
        <v>6</v>
      </c>
      <c r="AM213" s="4">
        <v>0</v>
      </c>
      <c r="AN213" s="4">
        <v>1564293.7799999998</v>
      </c>
      <c r="AO213" s="23">
        <f t="shared" si="203"/>
        <v>0</v>
      </c>
      <c r="AP213" s="21">
        <v>0</v>
      </c>
      <c r="AQ213" s="4">
        <v>0</v>
      </c>
      <c r="AR213" s="4">
        <v>484482.86</v>
      </c>
      <c r="AS213" s="23">
        <f t="shared" si="182"/>
        <v>0</v>
      </c>
      <c r="AT213" s="21">
        <v>0</v>
      </c>
      <c r="AU213" s="74">
        <f t="shared" si="204"/>
        <v>0</v>
      </c>
      <c r="AV213" s="4">
        <v>2649285.06</v>
      </c>
      <c r="AW213" s="4">
        <v>2852725.31</v>
      </c>
      <c r="AX213" s="23">
        <f t="shared" si="205"/>
        <v>0.92868565042457596</v>
      </c>
      <c r="AY213" s="21">
        <v>3</v>
      </c>
      <c r="AZ213" s="4">
        <f t="shared" si="206"/>
        <v>2649285.06</v>
      </c>
      <c r="BA213" s="4">
        <v>495680.85</v>
      </c>
      <c r="BB213" s="23">
        <f t="shared" si="207"/>
        <v>0.18709985478119895</v>
      </c>
      <c r="BC213" s="21">
        <v>0</v>
      </c>
      <c r="BD213" s="73">
        <f t="shared" si="208"/>
        <v>3</v>
      </c>
      <c r="BE213" s="4">
        <v>0</v>
      </c>
      <c r="BF213" s="21">
        <v>3</v>
      </c>
      <c r="BG213" s="71">
        <f t="shared" si="209"/>
        <v>3</v>
      </c>
      <c r="BH213" s="4">
        <v>20</v>
      </c>
      <c r="BI213" s="4">
        <v>20</v>
      </c>
      <c r="BJ213" s="23">
        <f t="shared" si="210"/>
        <v>1</v>
      </c>
      <c r="BK213" s="21">
        <v>3</v>
      </c>
      <c r="BL213" s="4">
        <v>0</v>
      </c>
      <c r="BM213" s="124">
        <v>0</v>
      </c>
      <c r="BN213" s="53">
        <v>0</v>
      </c>
      <c r="BO213" s="54">
        <v>0</v>
      </c>
      <c r="BP213" s="90">
        <f t="shared" si="211"/>
        <v>3</v>
      </c>
      <c r="BQ213" s="44">
        <f t="shared" si="212"/>
        <v>28</v>
      </c>
    </row>
    <row r="214" spans="1:69" ht="63.75" x14ac:dyDescent="0.2">
      <c r="A214" s="1">
        <v>211</v>
      </c>
      <c r="B214" s="2" t="s">
        <v>617</v>
      </c>
      <c r="C214" s="3" t="s">
        <v>618</v>
      </c>
      <c r="D214" s="4">
        <v>38662834.630000003</v>
      </c>
      <c r="E214" s="4">
        <v>38662834.630000003</v>
      </c>
      <c r="F214" s="118">
        <f t="shared" si="192"/>
        <v>1</v>
      </c>
      <c r="G214" s="21">
        <v>3</v>
      </c>
      <c r="H214" s="4">
        <v>39449927.619999997</v>
      </c>
      <c r="I214" s="4">
        <v>36796125.270000003</v>
      </c>
      <c r="J214" s="114">
        <f t="shared" si="193"/>
        <v>0.93272985503135397</v>
      </c>
      <c r="K214" s="21">
        <v>3</v>
      </c>
      <c r="L214" s="120">
        <f t="shared" si="194"/>
        <v>6</v>
      </c>
      <c r="M214" s="4">
        <v>0</v>
      </c>
      <c r="N214" s="4">
        <v>3</v>
      </c>
      <c r="O214" s="116">
        <f t="shared" si="195"/>
        <v>0</v>
      </c>
      <c r="P214" s="21">
        <v>3</v>
      </c>
      <c r="Q214" s="4">
        <v>1</v>
      </c>
      <c r="R214" s="4">
        <v>3</v>
      </c>
      <c r="S214" s="116">
        <f t="shared" si="196"/>
        <v>0.33333333333333331</v>
      </c>
      <c r="T214" s="21">
        <v>2</v>
      </c>
      <c r="U214" s="4">
        <v>42</v>
      </c>
      <c r="V214" s="4">
        <f t="shared" si="197"/>
        <v>3</v>
      </c>
      <c r="W214" s="117">
        <f t="shared" si="198"/>
        <v>14</v>
      </c>
      <c r="X214" s="21">
        <v>3</v>
      </c>
      <c r="Y214" s="4">
        <v>6020094.1399999997</v>
      </c>
      <c r="Z214" s="4">
        <v>4034736.97</v>
      </c>
      <c r="AA214" s="116">
        <f t="shared" si="199"/>
        <v>0.32978839264463722</v>
      </c>
      <c r="AB214" s="21">
        <v>0</v>
      </c>
      <c r="AC214" s="121">
        <f t="shared" si="200"/>
        <v>8</v>
      </c>
      <c r="AD214" s="4">
        <v>0</v>
      </c>
      <c r="AE214" s="4">
        <v>0</v>
      </c>
      <c r="AF214" s="116">
        <v>0</v>
      </c>
      <c r="AG214" s="21">
        <v>3</v>
      </c>
      <c r="AH214" s="4">
        <v>4034736.9699999997</v>
      </c>
      <c r="AI214" s="4">
        <v>4034736.9699999997</v>
      </c>
      <c r="AJ214" s="116">
        <f t="shared" si="201"/>
        <v>1</v>
      </c>
      <c r="AK214" s="21">
        <v>3</v>
      </c>
      <c r="AL214" s="71">
        <f t="shared" si="202"/>
        <v>6</v>
      </c>
      <c r="AM214" s="4">
        <v>0</v>
      </c>
      <c r="AN214" s="4">
        <v>1970558.51</v>
      </c>
      <c r="AO214" s="23">
        <f t="shared" si="203"/>
        <v>0</v>
      </c>
      <c r="AP214" s="21">
        <v>0</v>
      </c>
      <c r="AQ214" s="4">
        <v>0</v>
      </c>
      <c r="AR214" s="4">
        <v>902317.76</v>
      </c>
      <c r="AS214" s="23">
        <f t="shared" si="182"/>
        <v>0</v>
      </c>
      <c r="AT214" s="21">
        <v>0</v>
      </c>
      <c r="AU214" s="74">
        <f t="shared" si="204"/>
        <v>0</v>
      </c>
      <c r="AV214" s="4">
        <v>17335515.73</v>
      </c>
      <c r="AW214" s="4">
        <v>19396547.23</v>
      </c>
      <c r="AX214" s="23">
        <f t="shared" si="205"/>
        <v>0.89374235138033897</v>
      </c>
      <c r="AY214" s="21">
        <v>2</v>
      </c>
      <c r="AZ214" s="4">
        <f t="shared" si="206"/>
        <v>17335515.73</v>
      </c>
      <c r="BA214" s="4">
        <v>4511238.3499999996</v>
      </c>
      <c r="BB214" s="23">
        <f t="shared" si="207"/>
        <v>0.26023098592867761</v>
      </c>
      <c r="BC214" s="21">
        <v>0</v>
      </c>
      <c r="BD214" s="74">
        <f t="shared" si="208"/>
        <v>2</v>
      </c>
      <c r="BE214" s="4">
        <v>0</v>
      </c>
      <c r="BF214" s="21">
        <v>3</v>
      </c>
      <c r="BG214" s="71">
        <f t="shared" si="209"/>
        <v>3</v>
      </c>
      <c r="BH214" s="4">
        <v>3</v>
      </c>
      <c r="BI214" s="4">
        <v>3</v>
      </c>
      <c r="BJ214" s="23">
        <f t="shared" si="210"/>
        <v>1</v>
      </c>
      <c r="BK214" s="21">
        <v>3</v>
      </c>
      <c r="BL214" s="4">
        <v>0</v>
      </c>
      <c r="BM214" s="124">
        <v>0</v>
      </c>
      <c r="BN214" s="53">
        <v>0</v>
      </c>
      <c r="BO214" s="54">
        <v>0</v>
      </c>
      <c r="BP214" s="90">
        <f t="shared" si="211"/>
        <v>3</v>
      </c>
      <c r="BQ214" s="44">
        <f t="shared" si="212"/>
        <v>28</v>
      </c>
    </row>
    <row r="215" spans="1:69" ht="102" x14ac:dyDescent="0.2">
      <c r="A215" s="1">
        <v>212</v>
      </c>
      <c r="B215" s="2" t="s">
        <v>673</v>
      </c>
      <c r="C215" s="3" t="s">
        <v>674</v>
      </c>
      <c r="D215" s="4">
        <v>24428098.920000002</v>
      </c>
      <c r="E215" s="4">
        <v>24428098.920000002</v>
      </c>
      <c r="F215" s="118">
        <f t="shared" si="192"/>
        <v>1</v>
      </c>
      <c r="G215" s="21">
        <v>3</v>
      </c>
      <c r="H215" s="4">
        <v>33064897.210000001</v>
      </c>
      <c r="I215" s="4">
        <v>33035994.27</v>
      </c>
      <c r="J215" s="114">
        <f t="shared" si="193"/>
        <v>0.99912587237708816</v>
      </c>
      <c r="K215" s="21">
        <v>3</v>
      </c>
      <c r="L215" s="120">
        <f t="shared" si="194"/>
        <v>6</v>
      </c>
      <c r="M215" s="4">
        <v>1</v>
      </c>
      <c r="N215" s="4">
        <v>8</v>
      </c>
      <c r="O215" s="116">
        <f t="shared" si="195"/>
        <v>0.125</v>
      </c>
      <c r="P215" s="21">
        <v>1</v>
      </c>
      <c r="Q215" s="4">
        <v>2</v>
      </c>
      <c r="R215" s="4">
        <v>8</v>
      </c>
      <c r="S215" s="116">
        <f t="shared" si="196"/>
        <v>0.25</v>
      </c>
      <c r="T215" s="21">
        <v>2</v>
      </c>
      <c r="U215" s="4">
        <v>19</v>
      </c>
      <c r="V215" s="4">
        <f t="shared" si="197"/>
        <v>7</v>
      </c>
      <c r="W215" s="117">
        <f t="shared" si="198"/>
        <v>2.7142857142857144</v>
      </c>
      <c r="X215" s="21">
        <v>2</v>
      </c>
      <c r="Y215" s="4">
        <v>9666280</v>
      </c>
      <c r="Z215" s="4">
        <v>9008393.9000000004</v>
      </c>
      <c r="AA215" s="116">
        <f t="shared" si="199"/>
        <v>6.805990515482685E-2</v>
      </c>
      <c r="AB215" s="21">
        <v>3</v>
      </c>
      <c r="AC215" s="121">
        <f t="shared" si="200"/>
        <v>8</v>
      </c>
      <c r="AD215" s="4">
        <v>1</v>
      </c>
      <c r="AE215" s="4">
        <v>0</v>
      </c>
      <c r="AF215" s="116">
        <f>AE215/AD215</f>
        <v>0</v>
      </c>
      <c r="AG215" s="21">
        <v>3</v>
      </c>
      <c r="AH215" s="4">
        <v>9008393.9000000004</v>
      </c>
      <c r="AI215" s="4">
        <v>9008393.9000000004</v>
      </c>
      <c r="AJ215" s="116">
        <f t="shared" si="201"/>
        <v>1</v>
      </c>
      <c r="AK215" s="21">
        <v>3</v>
      </c>
      <c r="AL215" s="71">
        <f t="shared" si="202"/>
        <v>6</v>
      </c>
      <c r="AM215" s="4">
        <v>0</v>
      </c>
      <c r="AN215" s="4">
        <v>23177618.670000002</v>
      </c>
      <c r="AO215" s="23">
        <f t="shared" si="203"/>
        <v>0</v>
      </c>
      <c r="AP215" s="21">
        <v>0</v>
      </c>
      <c r="AQ215" s="4">
        <v>0</v>
      </c>
      <c r="AR215" s="4">
        <v>7067146.5700000003</v>
      </c>
      <c r="AS215" s="23">
        <f t="shared" si="182"/>
        <v>0</v>
      </c>
      <c r="AT215" s="21">
        <v>0</v>
      </c>
      <c r="AU215" s="74">
        <f t="shared" si="204"/>
        <v>0</v>
      </c>
      <c r="AV215" s="4">
        <v>18894936.109999999</v>
      </c>
      <c r="AW215" s="4">
        <v>18910654.93</v>
      </c>
      <c r="AX215" s="23">
        <f t="shared" si="205"/>
        <v>0.99916878500199036</v>
      </c>
      <c r="AY215" s="21">
        <v>3</v>
      </c>
      <c r="AZ215" s="4">
        <f t="shared" si="206"/>
        <v>18894936.109999999</v>
      </c>
      <c r="BA215" s="4">
        <v>935438.32999999984</v>
      </c>
      <c r="BB215" s="23">
        <f t="shared" si="207"/>
        <v>4.950735607435721E-2</v>
      </c>
      <c r="BC215" s="21">
        <v>0</v>
      </c>
      <c r="BD215" s="73">
        <f t="shared" si="208"/>
        <v>3</v>
      </c>
      <c r="BE215" s="4">
        <v>0</v>
      </c>
      <c r="BF215" s="21">
        <v>3</v>
      </c>
      <c r="BG215" s="71">
        <f t="shared" si="209"/>
        <v>3</v>
      </c>
      <c r="BH215" s="4">
        <v>7</v>
      </c>
      <c r="BI215" s="4">
        <v>8</v>
      </c>
      <c r="BJ215" s="23">
        <f t="shared" si="210"/>
        <v>0.875</v>
      </c>
      <c r="BK215" s="21">
        <v>2</v>
      </c>
      <c r="BL215" s="4">
        <v>0</v>
      </c>
      <c r="BM215" s="124">
        <v>0</v>
      </c>
      <c r="BN215" s="53">
        <v>0</v>
      </c>
      <c r="BO215" s="54">
        <v>0</v>
      </c>
      <c r="BP215" s="88">
        <f t="shared" si="211"/>
        <v>2</v>
      </c>
      <c r="BQ215" s="44">
        <f t="shared" si="212"/>
        <v>28</v>
      </c>
    </row>
    <row r="216" spans="1:69" ht="76.5" x14ac:dyDescent="0.2">
      <c r="A216" s="1">
        <v>213</v>
      </c>
      <c r="B216" s="2" t="s">
        <v>685</v>
      </c>
      <c r="C216" s="3" t="s">
        <v>686</v>
      </c>
      <c r="D216" s="4">
        <v>17221584.559999999</v>
      </c>
      <c r="E216" s="4">
        <v>17221584.559999999</v>
      </c>
      <c r="F216" s="118">
        <f t="shared" si="192"/>
        <v>1</v>
      </c>
      <c r="G216" s="21">
        <v>3</v>
      </c>
      <c r="H216" s="4">
        <v>17238749.789999999</v>
      </c>
      <c r="I216" s="4">
        <v>13211020.24</v>
      </c>
      <c r="J216" s="114">
        <f t="shared" si="193"/>
        <v>0.76635605255223094</v>
      </c>
      <c r="K216" s="21">
        <v>2</v>
      </c>
      <c r="L216" s="115">
        <f t="shared" si="194"/>
        <v>5</v>
      </c>
      <c r="M216" s="4">
        <v>1</v>
      </c>
      <c r="N216" s="4">
        <v>18</v>
      </c>
      <c r="O216" s="116">
        <f t="shared" si="195"/>
        <v>5.5555555555555552E-2</v>
      </c>
      <c r="P216" s="21">
        <v>2</v>
      </c>
      <c r="Q216" s="4">
        <v>7</v>
      </c>
      <c r="R216" s="4">
        <v>18</v>
      </c>
      <c r="S216" s="116">
        <f t="shared" si="196"/>
        <v>0.3888888888888889</v>
      </c>
      <c r="T216" s="21">
        <v>2</v>
      </c>
      <c r="U216" s="4">
        <v>34</v>
      </c>
      <c r="V216" s="4">
        <f t="shared" si="197"/>
        <v>17</v>
      </c>
      <c r="W216" s="117">
        <f t="shared" si="198"/>
        <v>2</v>
      </c>
      <c r="X216" s="21">
        <v>1</v>
      </c>
      <c r="Y216" s="4">
        <v>3573741.5</v>
      </c>
      <c r="Z216" s="4">
        <v>3374944.24</v>
      </c>
      <c r="AA216" s="116">
        <f t="shared" si="199"/>
        <v>5.5627207507873686E-2</v>
      </c>
      <c r="AB216" s="21">
        <v>3</v>
      </c>
      <c r="AC216" s="121">
        <f t="shared" si="200"/>
        <v>8</v>
      </c>
      <c r="AD216" s="4">
        <v>0</v>
      </c>
      <c r="AE216" s="4">
        <v>0</v>
      </c>
      <c r="AF216" s="116">
        <v>0</v>
      </c>
      <c r="AG216" s="21">
        <v>3</v>
      </c>
      <c r="AH216" s="4">
        <v>3374944.2400000007</v>
      </c>
      <c r="AI216" s="4">
        <v>3374944.2400000007</v>
      </c>
      <c r="AJ216" s="116">
        <f t="shared" si="201"/>
        <v>1</v>
      </c>
      <c r="AK216" s="21">
        <v>3</v>
      </c>
      <c r="AL216" s="71">
        <f t="shared" si="202"/>
        <v>6</v>
      </c>
      <c r="AM216" s="4">
        <v>0</v>
      </c>
      <c r="AN216" s="4">
        <v>4764787.1199999992</v>
      </c>
      <c r="AO216" s="23">
        <f t="shared" si="203"/>
        <v>0</v>
      </c>
      <c r="AP216" s="21">
        <v>0</v>
      </c>
      <c r="AQ216" s="4">
        <v>0</v>
      </c>
      <c r="AR216" s="4">
        <v>462801.51</v>
      </c>
      <c r="AS216" s="23">
        <f t="shared" si="182"/>
        <v>0</v>
      </c>
      <c r="AT216" s="21">
        <v>0</v>
      </c>
      <c r="AU216" s="74">
        <f t="shared" si="204"/>
        <v>0</v>
      </c>
      <c r="AV216" s="4">
        <v>11131697.970000001</v>
      </c>
      <c r="AW216" s="4">
        <v>11356890.060000001</v>
      </c>
      <c r="AX216" s="23">
        <f t="shared" si="205"/>
        <v>0.98017132429650378</v>
      </c>
      <c r="AY216" s="21">
        <v>3</v>
      </c>
      <c r="AZ216" s="4">
        <f t="shared" si="206"/>
        <v>11131697.970000001</v>
      </c>
      <c r="BA216" s="4">
        <v>4234304.41</v>
      </c>
      <c r="BB216" s="23">
        <f t="shared" si="207"/>
        <v>0.38038261740585116</v>
      </c>
      <c r="BC216" s="21">
        <v>1</v>
      </c>
      <c r="BD216" s="73">
        <f t="shared" si="208"/>
        <v>4</v>
      </c>
      <c r="BE216" s="4">
        <v>0</v>
      </c>
      <c r="BF216" s="21">
        <v>3</v>
      </c>
      <c r="BG216" s="71">
        <f t="shared" si="209"/>
        <v>3</v>
      </c>
      <c r="BH216" s="4">
        <v>16</v>
      </c>
      <c r="BI216" s="4">
        <v>19</v>
      </c>
      <c r="BJ216" s="23">
        <f t="shared" si="210"/>
        <v>0.84210526315789469</v>
      </c>
      <c r="BK216" s="21">
        <v>2</v>
      </c>
      <c r="BL216" s="4">
        <v>0</v>
      </c>
      <c r="BM216" s="124">
        <v>0</v>
      </c>
      <c r="BN216" s="53">
        <v>0</v>
      </c>
      <c r="BO216" s="54">
        <v>0</v>
      </c>
      <c r="BP216" s="88">
        <f t="shared" si="211"/>
        <v>2</v>
      </c>
      <c r="BQ216" s="44">
        <f t="shared" si="212"/>
        <v>28</v>
      </c>
    </row>
    <row r="217" spans="1:69" ht="114.75" x14ac:dyDescent="0.2">
      <c r="A217" s="1">
        <v>214</v>
      </c>
      <c r="B217" s="2" t="s">
        <v>695</v>
      </c>
      <c r="C217" s="3" t="s">
        <v>696</v>
      </c>
      <c r="D217" s="4">
        <v>9696060</v>
      </c>
      <c r="E217" s="4">
        <v>9651791.3100000005</v>
      </c>
      <c r="F217" s="118">
        <f t="shared" si="192"/>
        <v>0.99543436302993182</v>
      </c>
      <c r="G217" s="21">
        <v>3</v>
      </c>
      <c r="H217" s="4">
        <v>13117585.609999999</v>
      </c>
      <c r="I217" s="4">
        <v>11292199.08</v>
      </c>
      <c r="J217" s="114">
        <f t="shared" si="193"/>
        <v>0.86084432118297416</v>
      </c>
      <c r="K217" s="21">
        <v>2</v>
      </c>
      <c r="L217" s="115">
        <f t="shared" si="194"/>
        <v>5</v>
      </c>
      <c r="M217" s="4">
        <v>0</v>
      </c>
      <c r="N217" s="4">
        <v>20</v>
      </c>
      <c r="O217" s="116">
        <f t="shared" si="195"/>
        <v>0</v>
      </c>
      <c r="P217" s="21">
        <v>3</v>
      </c>
      <c r="Q217" s="4">
        <v>8</v>
      </c>
      <c r="R217" s="4">
        <v>20</v>
      </c>
      <c r="S217" s="116">
        <f t="shared" si="196"/>
        <v>0.4</v>
      </c>
      <c r="T217" s="21">
        <v>2</v>
      </c>
      <c r="U217" s="4">
        <v>39</v>
      </c>
      <c r="V217" s="4">
        <f t="shared" si="197"/>
        <v>20</v>
      </c>
      <c r="W217" s="117">
        <f t="shared" si="198"/>
        <v>1.95</v>
      </c>
      <c r="X217" s="21">
        <v>1</v>
      </c>
      <c r="Y217" s="4">
        <v>9026231.1799999997</v>
      </c>
      <c r="Z217" s="4">
        <v>8752046.2400000002</v>
      </c>
      <c r="AA217" s="116">
        <f t="shared" si="199"/>
        <v>3.0376458848907911E-2</v>
      </c>
      <c r="AB217" s="21">
        <v>2</v>
      </c>
      <c r="AC217" s="121">
        <f t="shared" si="200"/>
        <v>8</v>
      </c>
      <c r="AD217" s="4">
        <v>14</v>
      </c>
      <c r="AE217" s="4">
        <v>1</v>
      </c>
      <c r="AF217" s="116">
        <f t="shared" ref="AF217:AF225" si="214">AE217/AD217</f>
        <v>7.1428571428571425E-2</v>
      </c>
      <c r="AG217" s="21">
        <v>3</v>
      </c>
      <c r="AH217" s="4">
        <v>7433726.54</v>
      </c>
      <c r="AI217" s="4">
        <v>8752046.2400000002</v>
      </c>
      <c r="AJ217" s="116">
        <f t="shared" si="201"/>
        <v>0.84937011713045973</v>
      </c>
      <c r="AK217" s="21">
        <v>3</v>
      </c>
      <c r="AL217" s="71">
        <f t="shared" si="202"/>
        <v>6</v>
      </c>
      <c r="AM217" s="4">
        <v>0</v>
      </c>
      <c r="AN217" s="4">
        <v>2655776.66</v>
      </c>
      <c r="AO217" s="23">
        <f t="shared" si="203"/>
        <v>0</v>
      </c>
      <c r="AP217" s="21">
        <v>0</v>
      </c>
      <c r="AQ217" s="4">
        <v>0</v>
      </c>
      <c r="AR217" s="4">
        <v>1505481.41</v>
      </c>
      <c r="AS217" s="23">
        <f t="shared" si="182"/>
        <v>0</v>
      </c>
      <c r="AT217" s="21">
        <v>0</v>
      </c>
      <c r="AU217" s="74">
        <f t="shared" si="204"/>
        <v>0</v>
      </c>
      <c r="AV217" s="4">
        <v>4994373.38</v>
      </c>
      <c r="AW217" s="4">
        <v>5476718.0099999998</v>
      </c>
      <c r="AX217" s="23">
        <f t="shared" si="205"/>
        <v>0.91192816042029523</v>
      </c>
      <c r="AY217" s="21">
        <v>3</v>
      </c>
      <c r="AZ217" s="4">
        <f t="shared" si="206"/>
        <v>4994373.38</v>
      </c>
      <c r="BA217" s="4">
        <v>193822</v>
      </c>
      <c r="BB217" s="23">
        <f t="shared" si="207"/>
        <v>3.880807165442645E-2</v>
      </c>
      <c r="BC217" s="21">
        <v>0</v>
      </c>
      <c r="BD217" s="73">
        <f t="shared" si="208"/>
        <v>3</v>
      </c>
      <c r="BE217" s="4">
        <v>0</v>
      </c>
      <c r="BF217" s="21">
        <v>3</v>
      </c>
      <c r="BG217" s="71">
        <f t="shared" si="209"/>
        <v>3</v>
      </c>
      <c r="BH217" s="4">
        <v>20</v>
      </c>
      <c r="BI217" s="4">
        <v>22</v>
      </c>
      <c r="BJ217" s="23">
        <f t="shared" si="210"/>
        <v>0.90909090909090906</v>
      </c>
      <c r="BK217" s="21">
        <v>3</v>
      </c>
      <c r="BL217" s="4">
        <v>0</v>
      </c>
      <c r="BM217" s="124">
        <v>0</v>
      </c>
      <c r="BN217" s="53">
        <v>0</v>
      </c>
      <c r="BO217" s="54">
        <v>0</v>
      </c>
      <c r="BP217" s="90">
        <f t="shared" si="211"/>
        <v>3</v>
      </c>
      <c r="BQ217" s="44">
        <f t="shared" si="212"/>
        <v>28</v>
      </c>
    </row>
    <row r="218" spans="1:69" ht="114.75" x14ac:dyDescent="0.2">
      <c r="A218" s="1">
        <v>215</v>
      </c>
      <c r="B218" s="2" t="s">
        <v>703</v>
      </c>
      <c r="C218" s="3" t="s">
        <v>704</v>
      </c>
      <c r="D218" s="4">
        <v>9525271.5600000005</v>
      </c>
      <c r="E218" s="4">
        <v>9525271.5600000005</v>
      </c>
      <c r="F218" s="118">
        <f t="shared" si="192"/>
        <v>1</v>
      </c>
      <c r="G218" s="21">
        <v>3</v>
      </c>
      <c r="H218" s="4">
        <v>11899107.800000001</v>
      </c>
      <c r="I218" s="4">
        <v>10886002.789999999</v>
      </c>
      <c r="J218" s="114">
        <f t="shared" si="193"/>
        <v>0.91485874176213433</v>
      </c>
      <c r="K218" s="21">
        <v>3</v>
      </c>
      <c r="L218" s="120">
        <f t="shared" si="194"/>
        <v>6</v>
      </c>
      <c r="M218" s="4">
        <v>1</v>
      </c>
      <c r="N218" s="4">
        <v>26</v>
      </c>
      <c r="O218" s="116">
        <f t="shared" si="195"/>
        <v>3.8461538461538464E-2</v>
      </c>
      <c r="P218" s="21">
        <v>3</v>
      </c>
      <c r="Q218" s="4">
        <v>10</v>
      </c>
      <c r="R218" s="4">
        <v>26</v>
      </c>
      <c r="S218" s="116">
        <f t="shared" si="196"/>
        <v>0.38461538461538464</v>
      </c>
      <c r="T218" s="21">
        <v>2</v>
      </c>
      <c r="U218" s="4">
        <v>51</v>
      </c>
      <c r="V218" s="4">
        <f t="shared" si="197"/>
        <v>25</v>
      </c>
      <c r="W218" s="117">
        <f t="shared" si="198"/>
        <v>2.04</v>
      </c>
      <c r="X218" s="21">
        <v>1</v>
      </c>
      <c r="Y218" s="4">
        <v>5312827.3899999997</v>
      </c>
      <c r="Z218" s="4">
        <v>5035216.18</v>
      </c>
      <c r="AA218" s="116">
        <f t="shared" si="199"/>
        <v>5.2253007602417134E-2</v>
      </c>
      <c r="AB218" s="21">
        <v>3</v>
      </c>
      <c r="AC218" s="115">
        <f t="shared" si="200"/>
        <v>9</v>
      </c>
      <c r="AD218" s="4">
        <v>6</v>
      </c>
      <c r="AE218" s="4">
        <v>0</v>
      </c>
      <c r="AF218" s="116">
        <f t="shared" si="214"/>
        <v>0</v>
      </c>
      <c r="AG218" s="21">
        <v>3</v>
      </c>
      <c r="AH218" s="4">
        <v>3430456.1799999997</v>
      </c>
      <c r="AI218" s="4">
        <v>5035216.18</v>
      </c>
      <c r="AJ218" s="116">
        <f t="shared" si="201"/>
        <v>0.68129273051390615</v>
      </c>
      <c r="AK218" s="21">
        <v>2</v>
      </c>
      <c r="AL218" s="72">
        <f t="shared" si="202"/>
        <v>5</v>
      </c>
      <c r="AM218" s="4">
        <v>0</v>
      </c>
      <c r="AN218" s="4">
        <v>1628191.2100000004</v>
      </c>
      <c r="AO218" s="23">
        <f t="shared" si="203"/>
        <v>0</v>
      </c>
      <c r="AP218" s="21">
        <v>0</v>
      </c>
      <c r="AQ218" s="4">
        <v>0</v>
      </c>
      <c r="AR218" s="4">
        <v>477019.35999999987</v>
      </c>
      <c r="AS218" s="23">
        <f t="shared" si="182"/>
        <v>0</v>
      </c>
      <c r="AT218" s="21">
        <v>0</v>
      </c>
      <c r="AU218" s="74">
        <f t="shared" si="204"/>
        <v>0</v>
      </c>
      <c r="AV218" s="4">
        <v>6697525.3700000001</v>
      </c>
      <c r="AW218" s="4">
        <v>7455735.9199999999</v>
      </c>
      <c r="AX218" s="23">
        <f t="shared" si="205"/>
        <v>0.89830506899176765</v>
      </c>
      <c r="AY218" s="21">
        <v>2</v>
      </c>
      <c r="AZ218" s="4">
        <f t="shared" si="206"/>
        <v>6697525.3700000001</v>
      </c>
      <c r="BA218" s="4">
        <v>1346028.23</v>
      </c>
      <c r="BB218" s="23">
        <f t="shared" si="207"/>
        <v>0.20097396510496532</v>
      </c>
      <c r="BC218" s="21">
        <v>0</v>
      </c>
      <c r="BD218" s="74">
        <f t="shared" si="208"/>
        <v>2</v>
      </c>
      <c r="BE218" s="4">
        <v>0</v>
      </c>
      <c r="BF218" s="21">
        <v>3</v>
      </c>
      <c r="BG218" s="71">
        <f t="shared" si="209"/>
        <v>3</v>
      </c>
      <c r="BH218" s="4">
        <v>27</v>
      </c>
      <c r="BI218" s="4">
        <v>27</v>
      </c>
      <c r="BJ218" s="23">
        <f t="shared" si="210"/>
        <v>1</v>
      </c>
      <c r="BK218" s="21">
        <v>3</v>
      </c>
      <c r="BL218" s="4">
        <v>0</v>
      </c>
      <c r="BM218" s="124">
        <v>0</v>
      </c>
      <c r="BN218" s="53">
        <v>0</v>
      </c>
      <c r="BO218" s="54">
        <v>0</v>
      </c>
      <c r="BP218" s="90">
        <f t="shared" si="211"/>
        <v>3</v>
      </c>
      <c r="BQ218" s="44">
        <f t="shared" si="212"/>
        <v>28</v>
      </c>
    </row>
    <row r="219" spans="1:69" ht="102" x14ac:dyDescent="0.2">
      <c r="A219" s="1">
        <v>216</v>
      </c>
      <c r="B219" s="2" t="s">
        <v>737</v>
      </c>
      <c r="C219" s="3" t="s">
        <v>738</v>
      </c>
      <c r="D219" s="4">
        <v>16306002.57</v>
      </c>
      <c r="E219" s="4">
        <v>16105038.99</v>
      </c>
      <c r="F219" s="118">
        <f t="shared" si="192"/>
        <v>0.9876754845869008</v>
      </c>
      <c r="G219" s="21">
        <v>3</v>
      </c>
      <c r="H219" s="4">
        <v>20716952.870000001</v>
      </c>
      <c r="I219" s="4">
        <v>18729173</v>
      </c>
      <c r="J219" s="114">
        <f t="shared" si="193"/>
        <v>0.90405056754854696</v>
      </c>
      <c r="K219" s="21">
        <v>3</v>
      </c>
      <c r="L219" s="120">
        <f t="shared" si="194"/>
        <v>6</v>
      </c>
      <c r="M219" s="4">
        <v>4</v>
      </c>
      <c r="N219" s="4">
        <v>29</v>
      </c>
      <c r="O219" s="116">
        <f t="shared" si="195"/>
        <v>0.13793103448275862</v>
      </c>
      <c r="P219" s="21">
        <v>1</v>
      </c>
      <c r="Q219" s="4">
        <v>11</v>
      </c>
      <c r="R219" s="4">
        <v>29</v>
      </c>
      <c r="S219" s="116">
        <f t="shared" si="196"/>
        <v>0.37931034482758619</v>
      </c>
      <c r="T219" s="21">
        <v>2</v>
      </c>
      <c r="U219" s="4">
        <v>46</v>
      </c>
      <c r="V219" s="4">
        <f t="shared" si="197"/>
        <v>25</v>
      </c>
      <c r="W219" s="117">
        <f t="shared" si="198"/>
        <v>1.84</v>
      </c>
      <c r="X219" s="21">
        <v>1</v>
      </c>
      <c r="Y219" s="4">
        <v>12348127.32</v>
      </c>
      <c r="Z219" s="4">
        <v>11697128.539999999</v>
      </c>
      <c r="AA219" s="116">
        <f t="shared" si="199"/>
        <v>5.2720446034403311E-2</v>
      </c>
      <c r="AB219" s="21">
        <v>3</v>
      </c>
      <c r="AC219" s="121">
        <f t="shared" si="200"/>
        <v>7</v>
      </c>
      <c r="AD219" s="4">
        <v>7</v>
      </c>
      <c r="AE219" s="4">
        <v>0</v>
      </c>
      <c r="AF219" s="116">
        <f t="shared" si="214"/>
        <v>0</v>
      </c>
      <c r="AG219" s="21">
        <v>3</v>
      </c>
      <c r="AH219" s="4">
        <v>9689446.9399999995</v>
      </c>
      <c r="AI219" s="4">
        <v>11697128.539999999</v>
      </c>
      <c r="AJ219" s="116">
        <f t="shared" si="201"/>
        <v>0.82836115777180308</v>
      </c>
      <c r="AK219" s="21">
        <v>3</v>
      </c>
      <c r="AL219" s="71">
        <f t="shared" si="202"/>
        <v>6</v>
      </c>
      <c r="AM219" s="4">
        <v>0</v>
      </c>
      <c r="AN219" s="4">
        <v>6002966.2300000004</v>
      </c>
      <c r="AO219" s="23">
        <f t="shared" si="203"/>
        <v>0</v>
      </c>
      <c r="AP219" s="21">
        <v>0</v>
      </c>
      <c r="AQ219" s="4">
        <v>0</v>
      </c>
      <c r="AR219" s="4">
        <v>1806558.58</v>
      </c>
      <c r="AS219" s="23">
        <f t="shared" si="182"/>
        <v>0</v>
      </c>
      <c r="AT219" s="21">
        <v>0</v>
      </c>
      <c r="AU219" s="74">
        <f t="shared" si="204"/>
        <v>0</v>
      </c>
      <c r="AV219" s="4">
        <v>10385085.9</v>
      </c>
      <c r="AW219" s="4">
        <v>9252745.6799999997</v>
      </c>
      <c r="AX219" s="23">
        <f t="shared" si="205"/>
        <v>1.1223788331767917</v>
      </c>
      <c r="AY219" s="21">
        <v>3</v>
      </c>
      <c r="AZ219" s="4">
        <f t="shared" si="206"/>
        <v>10385085.9</v>
      </c>
      <c r="BA219" s="4">
        <v>74144.009999999995</v>
      </c>
      <c r="BB219" s="23">
        <f t="shared" si="207"/>
        <v>7.1394700740992417E-3</v>
      </c>
      <c r="BC219" s="21">
        <v>0</v>
      </c>
      <c r="BD219" s="73">
        <f t="shared" si="208"/>
        <v>3</v>
      </c>
      <c r="BE219" s="4">
        <v>0</v>
      </c>
      <c r="BF219" s="21">
        <v>3</v>
      </c>
      <c r="BG219" s="71">
        <f t="shared" si="209"/>
        <v>3</v>
      </c>
      <c r="BH219" s="4">
        <v>27</v>
      </c>
      <c r="BI219" s="4">
        <v>29</v>
      </c>
      <c r="BJ219" s="23">
        <f t="shared" si="210"/>
        <v>0.93103448275862066</v>
      </c>
      <c r="BK219" s="21">
        <v>3</v>
      </c>
      <c r="BL219" s="4">
        <v>0</v>
      </c>
      <c r="BM219" s="124">
        <v>0</v>
      </c>
      <c r="BN219" s="53">
        <v>0</v>
      </c>
      <c r="BO219" s="54">
        <v>0</v>
      </c>
      <c r="BP219" s="90">
        <f t="shared" si="211"/>
        <v>3</v>
      </c>
      <c r="BQ219" s="44">
        <f t="shared" si="212"/>
        <v>28</v>
      </c>
    </row>
    <row r="220" spans="1:69" ht="76.5" x14ac:dyDescent="0.2">
      <c r="A220" s="1">
        <v>217</v>
      </c>
      <c r="B220" s="2" t="s">
        <v>765</v>
      </c>
      <c r="C220" s="3" t="s">
        <v>766</v>
      </c>
      <c r="D220" s="4">
        <v>4118246.2</v>
      </c>
      <c r="E220" s="4">
        <v>4905558.25</v>
      </c>
      <c r="F220" s="118">
        <f t="shared" si="192"/>
        <v>1.1911765377213241</v>
      </c>
      <c r="G220" s="21">
        <v>3</v>
      </c>
      <c r="H220" s="4">
        <v>4575689.55</v>
      </c>
      <c r="I220" s="4">
        <v>5515096.4800000004</v>
      </c>
      <c r="J220" s="114">
        <f t="shared" si="193"/>
        <v>1.2053039044137075</v>
      </c>
      <c r="K220" s="21">
        <v>3</v>
      </c>
      <c r="L220" s="120">
        <f t="shared" si="194"/>
        <v>6</v>
      </c>
      <c r="M220" s="4">
        <v>0</v>
      </c>
      <c r="N220" s="4">
        <v>8</v>
      </c>
      <c r="O220" s="116">
        <f t="shared" si="195"/>
        <v>0</v>
      </c>
      <c r="P220" s="21">
        <v>3</v>
      </c>
      <c r="Q220" s="4">
        <v>3</v>
      </c>
      <c r="R220" s="4">
        <v>8</v>
      </c>
      <c r="S220" s="116">
        <f t="shared" si="196"/>
        <v>0.375</v>
      </c>
      <c r="T220" s="21">
        <v>2</v>
      </c>
      <c r="U220" s="4">
        <v>16</v>
      </c>
      <c r="V220" s="4">
        <f t="shared" si="197"/>
        <v>8</v>
      </c>
      <c r="W220" s="117">
        <f t="shared" si="198"/>
        <v>2</v>
      </c>
      <c r="X220" s="21">
        <v>1</v>
      </c>
      <c r="Y220" s="4">
        <v>1544391.8</v>
      </c>
      <c r="Z220" s="4">
        <v>1468624.99</v>
      </c>
      <c r="AA220" s="116">
        <f t="shared" si="199"/>
        <v>4.905931901477336E-2</v>
      </c>
      <c r="AB220" s="21">
        <v>2</v>
      </c>
      <c r="AC220" s="121">
        <f t="shared" si="200"/>
        <v>8</v>
      </c>
      <c r="AD220" s="4">
        <v>1</v>
      </c>
      <c r="AE220" s="4">
        <v>0</v>
      </c>
      <c r="AF220" s="116">
        <f t="shared" si="214"/>
        <v>0</v>
      </c>
      <c r="AG220" s="21">
        <v>3</v>
      </c>
      <c r="AH220" s="4">
        <v>1468624.99</v>
      </c>
      <c r="AI220" s="4">
        <v>1468624.99</v>
      </c>
      <c r="AJ220" s="116">
        <f t="shared" si="201"/>
        <v>1</v>
      </c>
      <c r="AK220" s="21">
        <v>3</v>
      </c>
      <c r="AL220" s="71">
        <f t="shared" si="202"/>
        <v>6</v>
      </c>
      <c r="AM220" s="4">
        <v>0</v>
      </c>
      <c r="AN220" s="4">
        <v>2798539.4399999995</v>
      </c>
      <c r="AO220" s="23">
        <f t="shared" si="203"/>
        <v>0</v>
      </c>
      <c r="AP220" s="21">
        <v>0</v>
      </c>
      <c r="AQ220" s="4">
        <v>0</v>
      </c>
      <c r="AR220" s="4">
        <v>1232617.21</v>
      </c>
      <c r="AS220" s="23">
        <f t="shared" si="182"/>
        <v>0</v>
      </c>
      <c r="AT220" s="21">
        <v>0</v>
      </c>
      <c r="AU220" s="74">
        <f t="shared" si="204"/>
        <v>0</v>
      </c>
      <c r="AV220" s="4">
        <v>3531539.6</v>
      </c>
      <c r="AW220" s="4">
        <v>3709918.42</v>
      </c>
      <c r="AX220" s="23">
        <f t="shared" si="205"/>
        <v>0.95191839824876801</v>
      </c>
      <c r="AY220" s="21">
        <v>3</v>
      </c>
      <c r="AZ220" s="4">
        <f t="shared" si="206"/>
        <v>3531539.6</v>
      </c>
      <c r="BA220" s="4">
        <v>427925</v>
      </c>
      <c r="BB220" s="23">
        <f t="shared" si="207"/>
        <v>0.12117236346436551</v>
      </c>
      <c r="BC220" s="21">
        <v>0</v>
      </c>
      <c r="BD220" s="73">
        <f t="shared" si="208"/>
        <v>3</v>
      </c>
      <c r="BE220" s="4">
        <v>0</v>
      </c>
      <c r="BF220" s="21">
        <v>3</v>
      </c>
      <c r="BG220" s="71">
        <f t="shared" si="209"/>
        <v>3</v>
      </c>
      <c r="BH220" s="4">
        <v>8</v>
      </c>
      <c r="BI220" s="4">
        <v>10</v>
      </c>
      <c r="BJ220" s="23">
        <f t="shared" si="210"/>
        <v>0.8</v>
      </c>
      <c r="BK220" s="21">
        <v>2</v>
      </c>
      <c r="BL220" s="4">
        <v>0</v>
      </c>
      <c r="BM220" s="124">
        <v>0</v>
      </c>
      <c r="BN220" s="53">
        <v>0</v>
      </c>
      <c r="BO220" s="54">
        <v>0</v>
      </c>
      <c r="BP220" s="88">
        <f t="shared" si="211"/>
        <v>2</v>
      </c>
      <c r="BQ220" s="44">
        <f t="shared" si="212"/>
        <v>28</v>
      </c>
    </row>
    <row r="221" spans="1:69" ht="102" x14ac:dyDescent="0.2">
      <c r="A221" s="1">
        <v>218</v>
      </c>
      <c r="B221" s="2" t="s">
        <v>815</v>
      </c>
      <c r="C221" s="3" t="s">
        <v>816</v>
      </c>
      <c r="D221" s="4">
        <v>6640620.4000000004</v>
      </c>
      <c r="E221" s="4">
        <v>6499969.4000000004</v>
      </c>
      <c r="F221" s="118">
        <f t="shared" si="192"/>
        <v>0.97881959944585906</v>
      </c>
      <c r="G221" s="21">
        <v>3</v>
      </c>
      <c r="H221" s="4">
        <v>8137726.1100000003</v>
      </c>
      <c r="I221" s="4">
        <v>7747580.1799999997</v>
      </c>
      <c r="J221" s="114">
        <f t="shared" si="193"/>
        <v>0.95205713184171048</v>
      </c>
      <c r="K221" s="21">
        <v>3</v>
      </c>
      <c r="L221" s="120">
        <f t="shared" si="194"/>
        <v>6</v>
      </c>
      <c r="M221" s="4">
        <v>3</v>
      </c>
      <c r="N221" s="4">
        <v>27</v>
      </c>
      <c r="O221" s="116">
        <f t="shared" si="195"/>
        <v>0.1111111111111111</v>
      </c>
      <c r="P221" s="21">
        <v>1</v>
      </c>
      <c r="Q221" s="4">
        <v>11</v>
      </c>
      <c r="R221" s="4">
        <v>27</v>
      </c>
      <c r="S221" s="116">
        <f t="shared" si="196"/>
        <v>0.40740740740740738</v>
      </c>
      <c r="T221" s="21">
        <v>2</v>
      </c>
      <c r="U221" s="4">
        <v>47</v>
      </c>
      <c r="V221" s="4">
        <f t="shared" si="197"/>
        <v>24</v>
      </c>
      <c r="W221" s="117">
        <f t="shared" si="198"/>
        <v>1.9583333333333333</v>
      </c>
      <c r="X221" s="21">
        <v>1</v>
      </c>
      <c r="Y221" s="4">
        <v>3122492.97</v>
      </c>
      <c r="Z221" s="4">
        <v>2943338.31</v>
      </c>
      <c r="AA221" s="116">
        <f t="shared" si="199"/>
        <v>5.7375520688522204E-2</v>
      </c>
      <c r="AB221" s="21">
        <v>3</v>
      </c>
      <c r="AC221" s="121">
        <f t="shared" si="200"/>
        <v>7</v>
      </c>
      <c r="AD221" s="4">
        <v>13</v>
      </c>
      <c r="AE221" s="4">
        <v>1</v>
      </c>
      <c r="AF221" s="116">
        <f t="shared" si="214"/>
        <v>7.6923076923076927E-2</v>
      </c>
      <c r="AG221" s="21">
        <v>3</v>
      </c>
      <c r="AH221" s="4">
        <v>2943338.31</v>
      </c>
      <c r="AI221" s="4">
        <v>2943338.31</v>
      </c>
      <c r="AJ221" s="116">
        <f t="shared" si="201"/>
        <v>1</v>
      </c>
      <c r="AK221" s="21">
        <v>3</v>
      </c>
      <c r="AL221" s="71">
        <f t="shared" si="202"/>
        <v>6</v>
      </c>
      <c r="AM221" s="4">
        <v>0</v>
      </c>
      <c r="AN221" s="4">
        <v>2225034.5700000003</v>
      </c>
      <c r="AO221" s="23">
        <f t="shared" si="203"/>
        <v>0</v>
      </c>
      <c r="AP221" s="21">
        <v>0</v>
      </c>
      <c r="AQ221" s="4">
        <v>0</v>
      </c>
      <c r="AR221" s="4">
        <v>860699.37</v>
      </c>
      <c r="AS221" s="23">
        <f t="shared" si="182"/>
        <v>0</v>
      </c>
      <c r="AT221" s="21">
        <v>0</v>
      </c>
      <c r="AU221" s="74">
        <f t="shared" si="204"/>
        <v>0</v>
      </c>
      <c r="AV221" s="4">
        <v>5303334.32</v>
      </c>
      <c r="AW221" s="4">
        <v>5499885.5</v>
      </c>
      <c r="AX221" s="23">
        <f t="shared" si="205"/>
        <v>0.96426267783211128</v>
      </c>
      <c r="AY221" s="21">
        <v>3</v>
      </c>
      <c r="AZ221" s="4">
        <f t="shared" si="206"/>
        <v>5303334.32</v>
      </c>
      <c r="BA221" s="4">
        <v>949851.49999999988</v>
      </c>
      <c r="BB221" s="23">
        <f t="shared" si="207"/>
        <v>0.17910458641423152</v>
      </c>
      <c r="BC221" s="21">
        <v>0</v>
      </c>
      <c r="BD221" s="73">
        <f t="shared" si="208"/>
        <v>3</v>
      </c>
      <c r="BE221" s="4">
        <v>0</v>
      </c>
      <c r="BF221" s="21">
        <v>3</v>
      </c>
      <c r="BG221" s="71">
        <f t="shared" si="209"/>
        <v>3</v>
      </c>
      <c r="BH221" s="4">
        <v>26</v>
      </c>
      <c r="BI221" s="4">
        <v>26</v>
      </c>
      <c r="BJ221" s="23">
        <f t="shared" si="210"/>
        <v>1</v>
      </c>
      <c r="BK221" s="21">
        <v>3</v>
      </c>
      <c r="BL221" s="4">
        <v>0</v>
      </c>
      <c r="BM221" s="124">
        <v>0</v>
      </c>
      <c r="BN221" s="53">
        <v>0</v>
      </c>
      <c r="BO221" s="54">
        <v>0</v>
      </c>
      <c r="BP221" s="90">
        <f t="shared" si="211"/>
        <v>3</v>
      </c>
      <c r="BQ221" s="44">
        <f t="shared" si="212"/>
        <v>28</v>
      </c>
    </row>
    <row r="222" spans="1:69" ht="114.75" x14ac:dyDescent="0.2">
      <c r="A222" s="1">
        <v>219</v>
      </c>
      <c r="B222" s="2" t="s">
        <v>819</v>
      </c>
      <c r="C222" s="3" t="s">
        <v>820</v>
      </c>
      <c r="D222" s="4">
        <v>17498665.780000001</v>
      </c>
      <c r="E222" s="4">
        <v>17498665.780000001</v>
      </c>
      <c r="F222" s="118">
        <f t="shared" si="192"/>
        <v>1</v>
      </c>
      <c r="G222" s="21">
        <v>3</v>
      </c>
      <c r="H222" s="4">
        <v>23807806.93</v>
      </c>
      <c r="I222" s="4">
        <v>20599237.539999999</v>
      </c>
      <c r="J222" s="114">
        <f t="shared" si="193"/>
        <v>0.86523036752465798</v>
      </c>
      <c r="K222" s="21">
        <v>2</v>
      </c>
      <c r="L222" s="115">
        <f t="shared" si="194"/>
        <v>5</v>
      </c>
      <c r="M222" s="4">
        <v>1</v>
      </c>
      <c r="N222" s="4">
        <v>26</v>
      </c>
      <c r="O222" s="116">
        <f t="shared" si="195"/>
        <v>3.8461538461538464E-2</v>
      </c>
      <c r="P222" s="21">
        <v>3</v>
      </c>
      <c r="Q222" s="4">
        <v>10</v>
      </c>
      <c r="R222" s="4">
        <v>26</v>
      </c>
      <c r="S222" s="116">
        <f t="shared" si="196"/>
        <v>0.38461538461538464</v>
      </c>
      <c r="T222" s="21">
        <v>2</v>
      </c>
      <c r="U222" s="4">
        <v>53</v>
      </c>
      <c r="V222" s="4">
        <f t="shared" si="197"/>
        <v>25</v>
      </c>
      <c r="W222" s="117">
        <f t="shared" si="198"/>
        <v>2.12</v>
      </c>
      <c r="X222" s="21">
        <v>2</v>
      </c>
      <c r="Y222" s="4">
        <v>17741488.460000001</v>
      </c>
      <c r="Z222" s="4">
        <v>17049290.07</v>
      </c>
      <c r="AA222" s="116">
        <f t="shared" si="199"/>
        <v>3.9015801383329961E-2</v>
      </c>
      <c r="AB222" s="21">
        <v>2</v>
      </c>
      <c r="AC222" s="115">
        <f t="shared" si="200"/>
        <v>9</v>
      </c>
      <c r="AD222" s="4">
        <v>10</v>
      </c>
      <c r="AE222" s="4">
        <v>0</v>
      </c>
      <c r="AF222" s="116">
        <f t="shared" si="214"/>
        <v>0</v>
      </c>
      <c r="AG222" s="21">
        <v>3</v>
      </c>
      <c r="AH222" s="4">
        <v>14571130.07</v>
      </c>
      <c r="AI222" s="4">
        <v>17049290.07</v>
      </c>
      <c r="AJ222" s="116">
        <f t="shared" si="201"/>
        <v>0.85464732022123424</v>
      </c>
      <c r="AK222" s="21">
        <v>3</v>
      </c>
      <c r="AL222" s="71">
        <f t="shared" si="202"/>
        <v>6</v>
      </c>
      <c r="AM222" s="4">
        <v>0</v>
      </c>
      <c r="AN222" s="4">
        <v>5903448.4500000002</v>
      </c>
      <c r="AO222" s="23">
        <f t="shared" si="203"/>
        <v>0</v>
      </c>
      <c r="AP222" s="21">
        <v>0</v>
      </c>
      <c r="AQ222" s="4">
        <v>0</v>
      </c>
      <c r="AR222" s="4">
        <v>1573836.5</v>
      </c>
      <c r="AS222" s="23">
        <f t="shared" si="182"/>
        <v>0</v>
      </c>
      <c r="AT222" s="21">
        <v>0</v>
      </c>
      <c r="AU222" s="74">
        <f t="shared" si="204"/>
        <v>0</v>
      </c>
      <c r="AV222" s="4">
        <v>8069601.5499999998</v>
      </c>
      <c r="AW222" s="4">
        <v>10482860.27</v>
      </c>
      <c r="AX222" s="23">
        <f t="shared" si="205"/>
        <v>0.76979005177563053</v>
      </c>
      <c r="AY222" s="21">
        <v>2</v>
      </c>
      <c r="AZ222" s="4">
        <f t="shared" si="206"/>
        <v>8069601.5499999998</v>
      </c>
      <c r="BA222" s="4">
        <v>1677416.25</v>
      </c>
      <c r="BB222" s="23">
        <f t="shared" si="207"/>
        <v>0.20786853472337802</v>
      </c>
      <c r="BC222" s="21">
        <v>0</v>
      </c>
      <c r="BD222" s="74">
        <f t="shared" si="208"/>
        <v>2</v>
      </c>
      <c r="BE222" s="4">
        <v>0</v>
      </c>
      <c r="BF222" s="21">
        <v>3</v>
      </c>
      <c r="BG222" s="71">
        <f t="shared" si="209"/>
        <v>3</v>
      </c>
      <c r="BH222" s="4">
        <v>25</v>
      </c>
      <c r="BI222" s="4">
        <v>26</v>
      </c>
      <c r="BJ222" s="23">
        <f t="shared" si="210"/>
        <v>0.96153846153846156</v>
      </c>
      <c r="BK222" s="21">
        <v>3</v>
      </c>
      <c r="BL222" s="4">
        <v>0</v>
      </c>
      <c r="BM222" s="124">
        <v>0</v>
      </c>
      <c r="BN222" s="53">
        <v>0</v>
      </c>
      <c r="BO222" s="54">
        <v>0</v>
      </c>
      <c r="BP222" s="90">
        <f t="shared" si="211"/>
        <v>3</v>
      </c>
      <c r="BQ222" s="44">
        <f t="shared" si="212"/>
        <v>28</v>
      </c>
    </row>
    <row r="223" spans="1:69" ht="102" x14ac:dyDescent="0.2">
      <c r="A223" s="1">
        <v>220</v>
      </c>
      <c r="B223" s="2" t="s">
        <v>825</v>
      </c>
      <c r="C223" s="3" t="s">
        <v>826</v>
      </c>
      <c r="D223" s="4">
        <v>6442697.0199999996</v>
      </c>
      <c r="E223" s="4">
        <v>6442697.0199999996</v>
      </c>
      <c r="F223" s="118">
        <f t="shared" si="192"/>
        <v>1</v>
      </c>
      <c r="G223" s="21">
        <v>3</v>
      </c>
      <c r="H223" s="4">
        <v>8144110.7999999998</v>
      </c>
      <c r="I223" s="4">
        <v>8105527.5800000001</v>
      </c>
      <c r="J223" s="114">
        <f t="shared" si="193"/>
        <v>0.9952624392094469</v>
      </c>
      <c r="K223" s="21">
        <v>3</v>
      </c>
      <c r="L223" s="120">
        <f t="shared" si="194"/>
        <v>6</v>
      </c>
      <c r="M223" s="4">
        <v>0</v>
      </c>
      <c r="N223" s="4">
        <v>13</v>
      </c>
      <c r="O223" s="116">
        <f t="shared" si="195"/>
        <v>0</v>
      </c>
      <c r="P223" s="21">
        <v>3</v>
      </c>
      <c r="Q223" s="4">
        <v>7</v>
      </c>
      <c r="R223" s="4">
        <v>13</v>
      </c>
      <c r="S223" s="116">
        <f t="shared" si="196"/>
        <v>0.53846153846153844</v>
      </c>
      <c r="T223" s="21">
        <v>1</v>
      </c>
      <c r="U223" s="4">
        <v>23</v>
      </c>
      <c r="V223" s="4">
        <f t="shared" si="197"/>
        <v>13</v>
      </c>
      <c r="W223" s="117">
        <f t="shared" si="198"/>
        <v>1.7692307692307692</v>
      </c>
      <c r="X223" s="21">
        <v>1</v>
      </c>
      <c r="Y223" s="4">
        <v>4790129.3899999997</v>
      </c>
      <c r="Z223" s="4">
        <v>4589497.79</v>
      </c>
      <c r="AA223" s="116">
        <f t="shared" si="199"/>
        <v>4.188438007934471E-2</v>
      </c>
      <c r="AB223" s="21">
        <v>2</v>
      </c>
      <c r="AC223" s="121">
        <f t="shared" si="200"/>
        <v>7</v>
      </c>
      <c r="AD223" s="4">
        <v>7</v>
      </c>
      <c r="AE223" s="4">
        <v>0</v>
      </c>
      <c r="AF223" s="116">
        <f t="shared" si="214"/>
        <v>0</v>
      </c>
      <c r="AG223" s="21">
        <v>3</v>
      </c>
      <c r="AH223" s="4">
        <v>4589497.79</v>
      </c>
      <c r="AI223" s="4">
        <v>4589497.79</v>
      </c>
      <c r="AJ223" s="116">
        <f t="shared" si="201"/>
        <v>1</v>
      </c>
      <c r="AK223" s="21">
        <v>3</v>
      </c>
      <c r="AL223" s="71">
        <f t="shared" si="202"/>
        <v>6</v>
      </c>
      <c r="AM223" s="4">
        <v>0</v>
      </c>
      <c r="AN223" s="4">
        <v>2522593.3300000005</v>
      </c>
      <c r="AO223" s="23">
        <f t="shared" si="203"/>
        <v>0</v>
      </c>
      <c r="AP223" s="21">
        <v>0</v>
      </c>
      <c r="AQ223" s="4">
        <v>0</v>
      </c>
      <c r="AR223" s="4">
        <v>1933941.67</v>
      </c>
      <c r="AS223" s="23">
        <f t="shared" si="182"/>
        <v>0</v>
      </c>
      <c r="AT223" s="21">
        <v>0</v>
      </c>
      <c r="AU223" s="74">
        <f t="shared" si="204"/>
        <v>0</v>
      </c>
      <c r="AV223" s="4">
        <v>4145431.99</v>
      </c>
      <c r="AW223" s="4">
        <v>4179577.44</v>
      </c>
      <c r="AX223" s="23">
        <f t="shared" si="205"/>
        <v>0.9918304061857508</v>
      </c>
      <c r="AY223" s="21">
        <v>3</v>
      </c>
      <c r="AZ223" s="4">
        <f t="shared" si="206"/>
        <v>4145431.99</v>
      </c>
      <c r="BA223" s="4">
        <v>451623.52</v>
      </c>
      <c r="BB223" s="23">
        <f t="shared" si="207"/>
        <v>0.10894486294539353</v>
      </c>
      <c r="BC223" s="21">
        <v>0</v>
      </c>
      <c r="BD223" s="73">
        <f t="shared" si="208"/>
        <v>3</v>
      </c>
      <c r="BE223" s="4">
        <v>0</v>
      </c>
      <c r="BF223" s="21">
        <v>3</v>
      </c>
      <c r="BG223" s="71">
        <f t="shared" si="209"/>
        <v>3</v>
      </c>
      <c r="BH223" s="4">
        <v>13</v>
      </c>
      <c r="BI223" s="4">
        <v>13</v>
      </c>
      <c r="BJ223" s="23">
        <f t="shared" si="210"/>
        <v>1</v>
      </c>
      <c r="BK223" s="21">
        <v>3</v>
      </c>
      <c r="BL223" s="4">
        <v>0</v>
      </c>
      <c r="BM223" s="124">
        <v>0</v>
      </c>
      <c r="BN223" s="53">
        <v>0</v>
      </c>
      <c r="BO223" s="54">
        <v>0</v>
      </c>
      <c r="BP223" s="90">
        <f t="shared" si="211"/>
        <v>3</v>
      </c>
      <c r="BQ223" s="44">
        <f t="shared" si="212"/>
        <v>28</v>
      </c>
    </row>
    <row r="224" spans="1:69" ht="89.25" x14ac:dyDescent="0.2">
      <c r="A224" s="1">
        <v>221</v>
      </c>
      <c r="B224" s="2" t="s">
        <v>863</v>
      </c>
      <c r="C224" s="3" t="s">
        <v>864</v>
      </c>
      <c r="D224" s="4">
        <v>10180630.26</v>
      </c>
      <c r="E224" s="4">
        <v>10180630.26</v>
      </c>
      <c r="F224" s="118">
        <f t="shared" si="192"/>
        <v>1</v>
      </c>
      <c r="G224" s="21">
        <v>3</v>
      </c>
      <c r="H224" s="4">
        <v>14102445.92</v>
      </c>
      <c r="I224" s="4">
        <v>15491807.15</v>
      </c>
      <c r="J224" s="114">
        <f t="shared" si="193"/>
        <v>1.0985191673757542</v>
      </c>
      <c r="K224" s="21">
        <v>3</v>
      </c>
      <c r="L224" s="120">
        <f t="shared" si="194"/>
        <v>6</v>
      </c>
      <c r="M224" s="4">
        <v>3</v>
      </c>
      <c r="N224" s="4">
        <v>37</v>
      </c>
      <c r="O224" s="116">
        <f t="shared" si="195"/>
        <v>8.1081081081081086E-2</v>
      </c>
      <c r="P224" s="21">
        <v>2</v>
      </c>
      <c r="Q224" s="4">
        <v>17</v>
      </c>
      <c r="R224" s="4">
        <v>37</v>
      </c>
      <c r="S224" s="116">
        <f t="shared" si="196"/>
        <v>0.45945945945945948</v>
      </c>
      <c r="T224" s="21">
        <v>2</v>
      </c>
      <c r="U224" s="4">
        <v>64</v>
      </c>
      <c r="V224" s="4">
        <f t="shared" si="197"/>
        <v>34</v>
      </c>
      <c r="W224" s="117">
        <f t="shared" si="198"/>
        <v>1.8823529411764706</v>
      </c>
      <c r="X224" s="21">
        <v>1</v>
      </c>
      <c r="Y224" s="4">
        <v>13456149.84</v>
      </c>
      <c r="Z224" s="4">
        <v>12305261.960000001</v>
      </c>
      <c r="AA224" s="116">
        <f t="shared" si="199"/>
        <v>8.5528765188007075E-2</v>
      </c>
      <c r="AB224" s="21">
        <v>3</v>
      </c>
      <c r="AC224" s="121">
        <f t="shared" si="200"/>
        <v>8</v>
      </c>
      <c r="AD224" s="4">
        <v>13</v>
      </c>
      <c r="AE224" s="4">
        <v>0</v>
      </c>
      <c r="AF224" s="116">
        <f t="shared" si="214"/>
        <v>0</v>
      </c>
      <c r="AG224" s="21">
        <v>3</v>
      </c>
      <c r="AH224" s="4">
        <v>12208976.559999999</v>
      </c>
      <c r="AI224" s="4">
        <v>12305261.959999999</v>
      </c>
      <c r="AJ224" s="116">
        <f t="shared" si="201"/>
        <v>0.9921752661330584</v>
      </c>
      <c r="AK224" s="21">
        <v>3</v>
      </c>
      <c r="AL224" s="71">
        <f t="shared" si="202"/>
        <v>6</v>
      </c>
      <c r="AM224" s="4">
        <v>0</v>
      </c>
      <c r="AN224" s="4">
        <v>3430137.1599999992</v>
      </c>
      <c r="AO224" s="23">
        <f t="shared" si="203"/>
        <v>0</v>
      </c>
      <c r="AP224" s="21">
        <v>0</v>
      </c>
      <c r="AQ224" s="4">
        <v>0</v>
      </c>
      <c r="AR224" s="4">
        <v>857232.47</v>
      </c>
      <c r="AS224" s="23">
        <f t="shared" si="182"/>
        <v>0</v>
      </c>
      <c r="AT224" s="21">
        <v>0</v>
      </c>
      <c r="AU224" s="74">
        <f t="shared" si="204"/>
        <v>0</v>
      </c>
      <c r="AV224" s="4">
        <v>4605112.3899999997</v>
      </c>
      <c r="AW224" s="4">
        <v>5186828.6399999997</v>
      </c>
      <c r="AX224" s="23">
        <f t="shared" si="205"/>
        <v>0.88784741305816495</v>
      </c>
      <c r="AY224" s="21">
        <v>2</v>
      </c>
      <c r="AZ224" s="4">
        <f t="shared" si="206"/>
        <v>4605112.3899999997</v>
      </c>
      <c r="BA224" s="4">
        <v>567186.22</v>
      </c>
      <c r="BB224" s="23">
        <f t="shared" si="207"/>
        <v>0.12316446852234154</v>
      </c>
      <c r="BC224" s="21">
        <v>0</v>
      </c>
      <c r="BD224" s="74">
        <f t="shared" si="208"/>
        <v>2</v>
      </c>
      <c r="BE224" s="4">
        <v>0</v>
      </c>
      <c r="BF224" s="21">
        <v>3</v>
      </c>
      <c r="BG224" s="71">
        <f t="shared" si="209"/>
        <v>3</v>
      </c>
      <c r="BH224" s="4">
        <v>36</v>
      </c>
      <c r="BI224" s="4">
        <v>38</v>
      </c>
      <c r="BJ224" s="23">
        <f t="shared" si="210"/>
        <v>0.94736842105263153</v>
      </c>
      <c r="BK224" s="21">
        <v>3</v>
      </c>
      <c r="BL224" s="4">
        <v>0</v>
      </c>
      <c r="BM224" s="124">
        <v>0</v>
      </c>
      <c r="BN224" s="53">
        <v>0</v>
      </c>
      <c r="BO224" s="54">
        <v>0</v>
      </c>
      <c r="BP224" s="90">
        <f t="shared" si="211"/>
        <v>3</v>
      </c>
      <c r="BQ224" s="44">
        <f t="shared" si="212"/>
        <v>28</v>
      </c>
    </row>
    <row r="225" spans="1:69" ht="114.75" x14ac:dyDescent="0.2">
      <c r="A225" s="1">
        <v>222</v>
      </c>
      <c r="B225" s="2" t="s">
        <v>867</v>
      </c>
      <c r="C225" s="3" t="s">
        <v>868</v>
      </c>
      <c r="D225" s="4">
        <v>12788703.970000001</v>
      </c>
      <c r="E225" s="4">
        <v>11400976.140000001</v>
      </c>
      <c r="F225" s="118">
        <f t="shared" si="192"/>
        <v>0.89148800118797344</v>
      </c>
      <c r="G225" s="21">
        <v>2</v>
      </c>
      <c r="H225" s="4">
        <v>15571518.970000001</v>
      </c>
      <c r="I225" s="4">
        <v>14027384.92</v>
      </c>
      <c r="J225" s="114">
        <f t="shared" si="193"/>
        <v>0.90083600366958927</v>
      </c>
      <c r="K225" s="21">
        <v>3</v>
      </c>
      <c r="L225" s="115">
        <f t="shared" si="194"/>
        <v>5</v>
      </c>
      <c r="M225" s="4">
        <v>2</v>
      </c>
      <c r="N225" s="4">
        <v>23</v>
      </c>
      <c r="O225" s="116">
        <f t="shared" si="195"/>
        <v>8.6956521739130432E-2</v>
      </c>
      <c r="P225" s="21">
        <v>2</v>
      </c>
      <c r="Q225" s="4">
        <v>10</v>
      </c>
      <c r="R225" s="4">
        <v>23</v>
      </c>
      <c r="S225" s="116">
        <f t="shared" si="196"/>
        <v>0.43478260869565216</v>
      </c>
      <c r="T225" s="21">
        <v>2</v>
      </c>
      <c r="U225" s="4">
        <v>42</v>
      </c>
      <c r="V225" s="4">
        <f t="shared" si="197"/>
        <v>21</v>
      </c>
      <c r="W225" s="117">
        <f t="shared" si="198"/>
        <v>2</v>
      </c>
      <c r="X225" s="21">
        <v>1</v>
      </c>
      <c r="Y225" s="4">
        <v>8851490.5</v>
      </c>
      <c r="Z225" s="4">
        <v>8366470.0499999998</v>
      </c>
      <c r="AA225" s="116">
        <f t="shared" si="199"/>
        <v>5.4795342095209865E-2</v>
      </c>
      <c r="AB225" s="21">
        <v>3</v>
      </c>
      <c r="AC225" s="121">
        <f t="shared" si="200"/>
        <v>8</v>
      </c>
      <c r="AD225" s="4">
        <v>4</v>
      </c>
      <c r="AE225" s="4">
        <v>0</v>
      </c>
      <c r="AF225" s="116">
        <f t="shared" si="214"/>
        <v>0</v>
      </c>
      <c r="AG225" s="21">
        <v>3</v>
      </c>
      <c r="AH225" s="4">
        <v>5996276.8499999996</v>
      </c>
      <c r="AI225" s="4">
        <v>8366470.0499999998</v>
      </c>
      <c r="AJ225" s="116">
        <f t="shared" si="201"/>
        <v>0.71670331862360515</v>
      </c>
      <c r="AK225" s="21">
        <v>3</v>
      </c>
      <c r="AL225" s="71">
        <f t="shared" si="202"/>
        <v>6</v>
      </c>
      <c r="AM225" s="4">
        <v>0</v>
      </c>
      <c r="AN225" s="4">
        <v>4093268.2600000002</v>
      </c>
      <c r="AO225" s="23">
        <f t="shared" si="203"/>
        <v>0</v>
      </c>
      <c r="AP225" s="21">
        <v>0</v>
      </c>
      <c r="AQ225" s="4">
        <v>0</v>
      </c>
      <c r="AR225" s="4">
        <v>1092772.9999999998</v>
      </c>
      <c r="AS225" s="23">
        <f t="shared" si="182"/>
        <v>0</v>
      </c>
      <c r="AT225" s="21">
        <v>0</v>
      </c>
      <c r="AU225" s="74">
        <f t="shared" si="204"/>
        <v>0</v>
      </c>
      <c r="AV225" s="4">
        <v>8620342.2799999993</v>
      </c>
      <c r="AW225" s="4">
        <v>8862793.4700000007</v>
      </c>
      <c r="AX225" s="23">
        <f t="shared" si="205"/>
        <v>0.9726439309659326</v>
      </c>
      <c r="AY225" s="21">
        <v>3</v>
      </c>
      <c r="AZ225" s="4">
        <f t="shared" si="206"/>
        <v>8620342.2799999993</v>
      </c>
      <c r="BA225" s="4">
        <v>589006.15</v>
      </c>
      <c r="BB225" s="23">
        <f t="shared" si="207"/>
        <v>6.8327466690800601E-2</v>
      </c>
      <c r="BC225" s="21">
        <v>0</v>
      </c>
      <c r="BD225" s="73">
        <f t="shared" si="208"/>
        <v>3</v>
      </c>
      <c r="BE225" s="4">
        <v>0</v>
      </c>
      <c r="BF225" s="21">
        <v>3</v>
      </c>
      <c r="BG225" s="71">
        <f t="shared" si="209"/>
        <v>3</v>
      </c>
      <c r="BH225" s="4">
        <v>22</v>
      </c>
      <c r="BI225" s="4">
        <v>22</v>
      </c>
      <c r="BJ225" s="23">
        <f t="shared" si="210"/>
        <v>1</v>
      </c>
      <c r="BK225" s="21">
        <v>3</v>
      </c>
      <c r="BL225" s="4">
        <v>0</v>
      </c>
      <c r="BM225" s="124">
        <v>0</v>
      </c>
      <c r="BN225" s="53">
        <v>0</v>
      </c>
      <c r="BO225" s="54">
        <v>0</v>
      </c>
      <c r="BP225" s="90">
        <f t="shared" si="211"/>
        <v>3</v>
      </c>
      <c r="BQ225" s="44">
        <f t="shared" si="212"/>
        <v>28</v>
      </c>
    </row>
    <row r="226" spans="1:69" ht="63.75" x14ac:dyDescent="0.2">
      <c r="A226" s="1">
        <v>223</v>
      </c>
      <c r="B226" s="2" t="s">
        <v>903</v>
      </c>
      <c r="C226" s="3" t="s">
        <v>904</v>
      </c>
      <c r="D226" s="4">
        <v>7002956.7999999998</v>
      </c>
      <c r="E226" s="4">
        <v>6888203.4900000002</v>
      </c>
      <c r="F226" s="118">
        <f t="shared" si="192"/>
        <v>0.98361359161890027</v>
      </c>
      <c r="G226" s="21">
        <v>3</v>
      </c>
      <c r="H226" s="4">
        <v>7002956.7999999998</v>
      </c>
      <c r="I226" s="4">
        <v>5409126.5999999996</v>
      </c>
      <c r="J226" s="114">
        <f t="shared" si="193"/>
        <v>0.77240610708893698</v>
      </c>
      <c r="K226" s="21">
        <v>2</v>
      </c>
      <c r="L226" s="115">
        <f t="shared" si="194"/>
        <v>5</v>
      </c>
      <c r="M226" s="4">
        <v>1</v>
      </c>
      <c r="N226" s="4">
        <v>2</v>
      </c>
      <c r="O226" s="116">
        <f t="shared" si="195"/>
        <v>0.5</v>
      </c>
      <c r="P226" s="21">
        <v>0</v>
      </c>
      <c r="Q226" s="4">
        <v>0</v>
      </c>
      <c r="R226" s="4">
        <v>2</v>
      </c>
      <c r="S226" s="116">
        <f t="shared" si="196"/>
        <v>0</v>
      </c>
      <c r="T226" s="21">
        <v>3</v>
      </c>
      <c r="U226" s="4">
        <v>2</v>
      </c>
      <c r="V226" s="4">
        <f t="shared" si="197"/>
        <v>1</v>
      </c>
      <c r="W226" s="117">
        <f t="shared" si="198"/>
        <v>2</v>
      </c>
      <c r="X226" s="21">
        <v>1</v>
      </c>
      <c r="Y226" s="4">
        <v>103365</v>
      </c>
      <c r="Z226" s="4">
        <v>97679.91</v>
      </c>
      <c r="AA226" s="116">
        <f t="shared" si="199"/>
        <v>5.5000145116819006E-2</v>
      </c>
      <c r="AB226" s="21">
        <v>3</v>
      </c>
      <c r="AC226" s="121">
        <f t="shared" si="200"/>
        <v>7</v>
      </c>
      <c r="AD226" s="4">
        <v>0</v>
      </c>
      <c r="AE226" s="4">
        <v>0</v>
      </c>
      <c r="AF226" s="116">
        <v>0</v>
      </c>
      <c r="AG226" s="21">
        <v>3</v>
      </c>
      <c r="AH226" s="4">
        <v>97679.91</v>
      </c>
      <c r="AI226" s="4">
        <v>97679.91</v>
      </c>
      <c r="AJ226" s="116">
        <f t="shared" si="201"/>
        <v>1</v>
      </c>
      <c r="AK226" s="21">
        <v>3</v>
      </c>
      <c r="AL226" s="71">
        <f t="shared" si="202"/>
        <v>6</v>
      </c>
      <c r="AM226" s="4">
        <v>0</v>
      </c>
      <c r="AN226" s="4">
        <v>982759</v>
      </c>
      <c r="AO226" s="23">
        <f t="shared" si="203"/>
        <v>0</v>
      </c>
      <c r="AP226" s="21">
        <v>0</v>
      </c>
      <c r="AQ226" s="4">
        <v>0</v>
      </c>
      <c r="AR226" s="4">
        <v>46742</v>
      </c>
      <c r="AS226" s="23">
        <f t="shared" si="182"/>
        <v>0</v>
      </c>
      <c r="AT226" s="21">
        <v>0</v>
      </c>
      <c r="AU226" s="74">
        <f t="shared" si="204"/>
        <v>0</v>
      </c>
      <c r="AV226" s="4">
        <v>4190399.06</v>
      </c>
      <c r="AW226" s="4">
        <v>5557228.4900000002</v>
      </c>
      <c r="AX226" s="23">
        <f t="shared" si="205"/>
        <v>0.75404476665669717</v>
      </c>
      <c r="AY226" s="21">
        <v>2</v>
      </c>
      <c r="AZ226" s="4">
        <f t="shared" si="206"/>
        <v>4190399.06</v>
      </c>
      <c r="BA226" s="4">
        <v>2131546.86</v>
      </c>
      <c r="BB226" s="23">
        <f t="shared" si="207"/>
        <v>0.50867395431307671</v>
      </c>
      <c r="BC226" s="21">
        <v>2</v>
      </c>
      <c r="BD226" s="73">
        <f t="shared" si="208"/>
        <v>4</v>
      </c>
      <c r="BE226" s="4">
        <v>0</v>
      </c>
      <c r="BF226" s="21">
        <v>3</v>
      </c>
      <c r="BG226" s="71">
        <f t="shared" si="209"/>
        <v>3</v>
      </c>
      <c r="BH226" s="4">
        <v>2</v>
      </c>
      <c r="BI226" s="4">
        <v>2</v>
      </c>
      <c r="BJ226" s="23">
        <f t="shared" si="210"/>
        <v>1</v>
      </c>
      <c r="BK226" s="21">
        <v>3</v>
      </c>
      <c r="BL226" s="4">
        <v>0</v>
      </c>
      <c r="BM226" s="124">
        <v>0</v>
      </c>
      <c r="BN226" s="53">
        <v>0</v>
      </c>
      <c r="BO226" s="54">
        <v>0</v>
      </c>
      <c r="BP226" s="90">
        <f t="shared" si="211"/>
        <v>3</v>
      </c>
      <c r="BQ226" s="44">
        <f t="shared" si="212"/>
        <v>28</v>
      </c>
    </row>
    <row r="227" spans="1:69" ht="114.75" x14ac:dyDescent="0.2">
      <c r="A227" s="1">
        <v>224</v>
      </c>
      <c r="B227" s="2" t="s">
        <v>941</v>
      </c>
      <c r="C227" s="3" t="s">
        <v>942</v>
      </c>
      <c r="D227" s="4">
        <v>9382863.5399999991</v>
      </c>
      <c r="E227" s="4">
        <v>9375585.4399999995</v>
      </c>
      <c r="F227" s="118">
        <f t="shared" si="192"/>
        <v>0.99922431995637873</v>
      </c>
      <c r="G227" s="21">
        <v>3</v>
      </c>
      <c r="H227" s="4">
        <v>10918825.25</v>
      </c>
      <c r="I227" s="4">
        <v>8791426.3300000001</v>
      </c>
      <c r="J227" s="114">
        <f t="shared" si="193"/>
        <v>0.80516228886436292</v>
      </c>
      <c r="K227" s="21">
        <v>2</v>
      </c>
      <c r="L227" s="115">
        <f t="shared" si="194"/>
        <v>5</v>
      </c>
      <c r="M227" s="4">
        <v>0</v>
      </c>
      <c r="N227" s="4">
        <v>17</v>
      </c>
      <c r="O227" s="116">
        <f t="shared" si="195"/>
        <v>0</v>
      </c>
      <c r="P227" s="21">
        <v>3</v>
      </c>
      <c r="Q227" s="4">
        <v>4</v>
      </c>
      <c r="R227" s="4">
        <v>17</v>
      </c>
      <c r="S227" s="116">
        <f t="shared" si="196"/>
        <v>0.23529411764705882</v>
      </c>
      <c r="T227" s="21">
        <v>2</v>
      </c>
      <c r="U227" s="4">
        <v>48</v>
      </c>
      <c r="V227" s="4">
        <f t="shared" si="197"/>
        <v>17</v>
      </c>
      <c r="W227" s="117">
        <f t="shared" si="198"/>
        <v>2.8235294117647061</v>
      </c>
      <c r="X227" s="21">
        <v>2</v>
      </c>
      <c r="Y227" s="4">
        <v>7220565.5999999996</v>
      </c>
      <c r="Z227" s="4">
        <v>6648480.4100000001</v>
      </c>
      <c r="AA227" s="116">
        <f t="shared" si="199"/>
        <v>7.9229969186901297E-2</v>
      </c>
      <c r="AB227" s="21">
        <v>3</v>
      </c>
      <c r="AC227" s="115">
        <f t="shared" si="200"/>
        <v>10</v>
      </c>
      <c r="AD227" s="4">
        <v>12</v>
      </c>
      <c r="AE227" s="4">
        <v>0</v>
      </c>
      <c r="AF227" s="116">
        <f>AE227/AD227</f>
        <v>0</v>
      </c>
      <c r="AG227" s="21">
        <v>3</v>
      </c>
      <c r="AH227" s="4">
        <v>3638425.6100000003</v>
      </c>
      <c r="AI227" s="4">
        <v>6648480.4100000001</v>
      </c>
      <c r="AJ227" s="116">
        <f t="shared" si="201"/>
        <v>0.54725672418729443</v>
      </c>
      <c r="AK227" s="21">
        <v>2</v>
      </c>
      <c r="AL227" s="72">
        <f t="shared" si="202"/>
        <v>5</v>
      </c>
      <c r="AM227" s="4">
        <v>0</v>
      </c>
      <c r="AN227" s="4">
        <v>4027396.43</v>
      </c>
      <c r="AO227" s="23">
        <f t="shared" si="203"/>
        <v>0</v>
      </c>
      <c r="AP227" s="21">
        <v>0</v>
      </c>
      <c r="AQ227" s="4">
        <v>0</v>
      </c>
      <c r="AR227" s="4">
        <v>1245214.4900000002</v>
      </c>
      <c r="AS227" s="23">
        <f t="shared" si="182"/>
        <v>0</v>
      </c>
      <c r="AT227" s="21">
        <v>0</v>
      </c>
      <c r="AU227" s="74">
        <f t="shared" si="204"/>
        <v>0</v>
      </c>
      <c r="AV227" s="4">
        <v>5196562.82</v>
      </c>
      <c r="AW227" s="4">
        <v>6556382.5199999996</v>
      </c>
      <c r="AX227" s="23">
        <f t="shared" si="205"/>
        <v>0.79259603968317582</v>
      </c>
      <c r="AY227" s="21">
        <v>2</v>
      </c>
      <c r="AZ227" s="4">
        <f t="shared" si="206"/>
        <v>5196562.82</v>
      </c>
      <c r="BA227" s="4">
        <v>611420.34</v>
      </c>
      <c r="BB227" s="23">
        <f t="shared" si="207"/>
        <v>0.11765860650174916</v>
      </c>
      <c r="BC227" s="21">
        <v>0</v>
      </c>
      <c r="BD227" s="74">
        <f t="shared" si="208"/>
        <v>2</v>
      </c>
      <c r="BE227" s="4">
        <v>0</v>
      </c>
      <c r="BF227" s="21">
        <v>3</v>
      </c>
      <c r="BG227" s="71">
        <f t="shared" si="209"/>
        <v>3</v>
      </c>
      <c r="BH227" s="4">
        <v>12</v>
      </c>
      <c r="BI227" s="4">
        <v>13</v>
      </c>
      <c r="BJ227" s="23">
        <f t="shared" si="210"/>
        <v>0.92307692307692313</v>
      </c>
      <c r="BK227" s="21">
        <v>3</v>
      </c>
      <c r="BL227" s="4">
        <v>0</v>
      </c>
      <c r="BM227" s="124">
        <v>0</v>
      </c>
      <c r="BN227" s="53">
        <v>0</v>
      </c>
      <c r="BO227" s="54">
        <v>0</v>
      </c>
      <c r="BP227" s="90">
        <f t="shared" si="211"/>
        <v>3</v>
      </c>
      <c r="BQ227" s="44">
        <f t="shared" si="212"/>
        <v>28</v>
      </c>
    </row>
    <row r="228" spans="1:69" ht="63.75" x14ac:dyDescent="0.2">
      <c r="A228" s="1">
        <v>225</v>
      </c>
      <c r="B228" s="2" t="s">
        <v>959</v>
      </c>
      <c r="C228" s="3" t="s">
        <v>960</v>
      </c>
      <c r="D228" s="4">
        <v>16079580.01</v>
      </c>
      <c r="E228" s="4">
        <v>16079580.01</v>
      </c>
      <c r="F228" s="118">
        <f t="shared" si="192"/>
        <v>1</v>
      </c>
      <c r="G228" s="21">
        <v>3</v>
      </c>
      <c r="H228" s="4">
        <v>16079580.01</v>
      </c>
      <c r="I228" s="4">
        <v>13778896.050000001</v>
      </c>
      <c r="J228" s="114">
        <f t="shared" si="193"/>
        <v>0.85691890219961042</v>
      </c>
      <c r="K228" s="21">
        <v>2</v>
      </c>
      <c r="L228" s="115">
        <f t="shared" si="194"/>
        <v>5</v>
      </c>
      <c r="M228" s="4">
        <v>0</v>
      </c>
      <c r="N228" s="4">
        <v>1</v>
      </c>
      <c r="O228" s="116">
        <f t="shared" si="195"/>
        <v>0</v>
      </c>
      <c r="P228" s="21">
        <v>3</v>
      </c>
      <c r="Q228" s="4">
        <v>0</v>
      </c>
      <c r="R228" s="4">
        <v>1</v>
      </c>
      <c r="S228" s="116">
        <f t="shared" si="196"/>
        <v>0</v>
      </c>
      <c r="T228" s="21">
        <v>3</v>
      </c>
      <c r="U228" s="4">
        <v>6</v>
      </c>
      <c r="V228" s="4">
        <f t="shared" si="197"/>
        <v>1</v>
      </c>
      <c r="W228" s="117">
        <f t="shared" si="198"/>
        <v>6</v>
      </c>
      <c r="X228" s="21">
        <v>3</v>
      </c>
      <c r="Y228" s="4">
        <v>4050064.85</v>
      </c>
      <c r="Z228" s="4">
        <v>3300803.01</v>
      </c>
      <c r="AA228" s="116">
        <f t="shared" si="199"/>
        <v>0.18499996117346129</v>
      </c>
      <c r="AB228" s="21">
        <v>3</v>
      </c>
      <c r="AC228" s="120">
        <f t="shared" si="200"/>
        <v>12</v>
      </c>
      <c r="AD228" s="4">
        <v>0</v>
      </c>
      <c r="AE228" s="4">
        <v>0</v>
      </c>
      <c r="AF228" s="116">
        <v>0</v>
      </c>
      <c r="AG228" s="21">
        <v>3</v>
      </c>
      <c r="AH228" s="4">
        <v>3300803.01</v>
      </c>
      <c r="AI228" s="4">
        <v>3300803.01</v>
      </c>
      <c r="AJ228" s="116">
        <f t="shared" si="201"/>
        <v>1</v>
      </c>
      <c r="AK228" s="21">
        <v>3</v>
      </c>
      <c r="AL228" s="71">
        <f t="shared" si="202"/>
        <v>6</v>
      </c>
      <c r="AM228" s="4">
        <v>0</v>
      </c>
      <c r="AN228" s="4">
        <v>1571247</v>
      </c>
      <c r="AO228" s="23">
        <f t="shared" si="203"/>
        <v>0</v>
      </c>
      <c r="AP228" s="21">
        <v>0</v>
      </c>
      <c r="AQ228" s="4">
        <v>0</v>
      </c>
      <c r="AR228" s="4">
        <v>119763</v>
      </c>
      <c r="AS228" s="23">
        <f t="shared" si="182"/>
        <v>0</v>
      </c>
      <c r="AT228" s="21">
        <v>0</v>
      </c>
      <c r="AU228" s="74">
        <f t="shared" si="204"/>
        <v>0</v>
      </c>
      <c r="AV228" s="4">
        <v>4033876.1</v>
      </c>
      <c r="AW228" s="4">
        <v>6601578.6900000004</v>
      </c>
      <c r="AX228" s="23">
        <f t="shared" si="205"/>
        <v>0.6110471887747807</v>
      </c>
      <c r="AY228" s="21">
        <v>2</v>
      </c>
      <c r="AZ228" s="4">
        <f t="shared" si="206"/>
        <v>4033876.1</v>
      </c>
      <c r="BA228" s="4">
        <v>0</v>
      </c>
      <c r="BB228" s="23">
        <f t="shared" si="207"/>
        <v>0</v>
      </c>
      <c r="BC228" s="21">
        <v>0</v>
      </c>
      <c r="BD228" s="74">
        <f t="shared" si="208"/>
        <v>2</v>
      </c>
      <c r="BE228" s="4">
        <v>0</v>
      </c>
      <c r="BF228" s="21">
        <v>3</v>
      </c>
      <c r="BG228" s="71">
        <f t="shared" si="209"/>
        <v>3</v>
      </c>
      <c r="BH228" s="4">
        <v>0</v>
      </c>
      <c r="BI228" s="4">
        <v>1</v>
      </c>
      <c r="BJ228" s="23">
        <f t="shared" si="210"/>
        <v>0</v>
      </c>
      <c r="BK228" s="21">
        <v>0</v>
      </c>
      <c r="BL228" s="4">
        <v>0</v>
      </c>
      <c r="BM228" s="124">
        <v>0</v>
      </c>
      <c r="BN228" s="53">
        <v>0</v>
      </c>
      <c r="BO228" s="54">
        <v>0</v>
      </c>
      <c r="BP228" s="88">
        <f t="shared" si="211"/>
        <v>0</v>
      </c>
      <c r="BQ228" s="44">
        <f t="shared" si="212"/>
        <v>28</v>
      </c>
    </row>
    <row r="229" spans="1:69" ht="76.5" x14ac:dyDescent="0.2">
      <c r="A229" s="1">
        <v>226</v>
      </c>
      <c r="B229" s="2" t="s">
        <v>961</v>
      </c>
      <c r="C229" s="3" t="s">
        <v>962</v>
      </c>
      <c r="D229" s="4">
        <v>7507397.9400000004</v>
      </c>
      <c r="E229" s="4">
        <v>5620217.7300000004</v>
      </c>
      <c r="F229" s="118">
        <f t="shared" si="192"/>
        <v>0.74862392734705629</v>
      </c>
      <c r="G229" s="21">
        <v>2</v>
      </c>
      <c r="H229" s="4">
        <v>7778566.0099999998</v>
      </c>
      <c r="I229" s="4">
        <v>7402767.25</v>
      </c>
      <c r="J229" s="114">
        <f t="shared" si="193"/>
        <v>0.95168791271850384</v>
      </c>
      <c r="K229" s="21">
        <v>3</v>
      </c>
      <c r="L229" s="115">
        <f t="shared" si="194"/>
        <v>5</v>
      </c>
      <c r="M229" s="4">
        <v>5</v>
      </c>
      <c r="N229" s="4">
        <v>36</v>
      </c>
      <c r="O229" s="116">
        <f t="shared" si="195"/>
        <v>0.1388888888888889</v>
      </c>
      <c r="P229" s="21">
        <v>1</v>
      </c>
      <c r="Q229" s="4">
        <v>14</v>
      </c>
      <c r="R229" s="4">
        <v>36</v>
      </c>
      <c r="S229" s="116">
        <f t="shared" si="196"/>
        <v>0.3888888888888889</v>
      </c>
      <c r="T229" s="21">
        <v>2</v>
      </c>
      <c r="U229" s="4">
        <v>76</v>
      </c>
      <c r="V229" s="4">
        <f t="shared" si="197"/>
        <v>31</v>
      </c>
      <c r="W229" s="117">
        <f t="shared" si="198"/>
        <v>2.4516129032258065</v>
      </c>
      <c r="X229" s="21">
        <v>2</v>
      </c>
      <c r="Y229" s="4">
        <v>4526425.63</v>
      </c>
      <c r="Z229" s="4">
        <v>3628852.23</v>
      </c>
      <c r="AA229" s="116">
        <f t="shared" si="199"/>
        <v>0.19829628792553472</v>
      </c>
      <c r="AB229" s="21">
        <v>3</v>
      </c>
      <c r="AC229" s="121">
        <f t="shared" si="200"/>
        <v>8</v>
      </c>
      <c r="AD229" s="4">
        <v>2</v>
      </c>
      <c r="AE229" s="4">
        <v>0</v>
      </c>
      <c r="AF229" s="116">
        <f>AE229/AD229</f>
        <v>0</v>
      </c>
      <c r="AG229" s="21">
        <v>3</v>
      </c>
      <c r="AH229" s="4">
        <v>3628852.2300000004</v>
      </c>
      <c r="AI229" s="4">
        <v>3628852.2300000004</v>
      </c>
      <c r="AJ229" s="116">
        <f t="shared" si="201"/>
        <v>1</v>
      </c>
      <c r="AK229" s="21">
        <v>3</v>
      </c>
      <c r="AL229" s="71">
        <f t="shared" si="202"/>
        <v>6</v>
      </c>
      <c r="AM229" s="4">
        <v>0</v>
      </c>
      <c r="AN229" s="4">
        <v>2138566.62</v>
      </c>
      <c r="AO229" s="23">
        <f t="shared" si="203"/>
        <v>0</v>
      </c>
      <c r="AP229" s="21">
        <v>0</v>
      </c>
      <c r="AQ229" s="4">
        <v>0</v>
      </c>
      <c r="AR229" s="4">
        <v>1011710.09</v>
      </c>
      <c r="AS229" s="23">
        <f t="shared" si="182"/>
        <v>0</v>
      </c>
      <c r="AT229" s="21">
        <v>0</v>
      </c>
      <c r="AU229" s="74">
        <f t="shared" si="204"/>
        <v>0</v>
      </c>
      <c r="AV229" s="4">
        <v>3079401.06</v>
      </c>
      <c r="AW229" s="4">
        <v>1378772.65</v>
      </c>
      <c r="AX229" s="23">
        <f t="shared" si="205"/>
        <v>2.233436426230242</v>
      </c>
      <c r="AY229" s="21">
        <v>3</v>
      </c>
      <c r="AZ229" s="4">
        <f t="shared" si="206"/>
        <v>3079401.06</v>
      </c>
      <c r="BA229" s="4">
        <v>0</v>
      </c>
      <c r="BB229" s="23">
        <f t="shared" si="207"/>
        <v>0</v>
      </c>
      <c r="BC229" s="21">
        <v>0</v>
      </c>
      <c r="BD229" s="73">
        <f t="shared" si="208"/>
        <v>3</v>
      </c>
      <c r="BE229" s="4">
        <v>0</v>
      </c>
      <c r="BF229" s="21">
        <v>3</v>
      </c>
      <c r="BG229" s="71">
        <f t="shared" si="209"/>
        <v>3</v>
      </c>
      <c r="BH229" s="4">
        <v>36</v>
      </c>
      <c r="BI229" s="4">
        <v>38</v>
      </c>
      <c r="BJ229" s="23">
        <f t="shared" si="210"/>
        <v>0.94736842105263153</v>
      </c>
      <c r="BK229" s="21">
        <v>3</v>
      </c>
      <c r="BL229" s="4">
        <v>0</v>
      </c>
      <c r="BM229" s="124">
        <v>0</v>
      </c>
      <c r="BN229" s="53">
        <v>0</v>
      </c>
      <c r="BO229" s="54">
        <v>0</v>
      </c>
      <c r="BP229" s="90">
        <f t="shared" si="211"/>
        <v>3</v>
      </c>
      <c r="BQ229" s="44">
        <f t="shared" si="212"/>
        <v>28</v>
      </c>
    </row>
    <row r="230" spans="1:69" ht="63.75" x14ac:dyDescent="0.2">
      <c r="A230" s="1">
        <v>227</v>
      </c>
      <c r="B230" s="2" t="s">
        <v>1119</v>
      </c>
      <c r="C230" s="3" t="s">
        <v>1120</v>
      </c>
      <c r="D230" s="4">
        <v>312185908.5</v>
      </c>
      <c r="E230" s="4">
        <v>216872164.62</v>
      </c>
      <c r="F230" s="118">
        <f t="shared" si="192"/>
        <v>0.69468915385077357</v>
      </c>
      <c r="G230" s="21">
        <v>1</v>
      </c>
      <c r="H230" s="4">
        <v>373659210.57999998</v>
      </c>
      <c r="I230" s="4">
        <v>285948870.88</v>
      </c>
      <c r="J230" s="114">
        <f t="shared" si="193"/>
        <v>0.76526648556620736</v>
      </c>
      <c r="K230" s="21">
        <v>2</v>
      </c>
      <c r="L230" s="121">
        <f t="shared" si="194"/>
        <v>3</v>
      </c>
      <c r="M230" s="4">
        <v>11</v>
      </c>
      <c r="N230" s="4">
        <v>266</v>
      </c>
      <c r="O230" s="116">
        <f t="shared" si="195"/>
        <v>4.1353383458646614E-2</v>
      </c>
      <c r="P230" s="21">
        <v>3</v>
      </c>
      <c r="Q230" s="4">
        <v>81</v>
      </c>
      <c r="R230" s="4">
        <v>266</v>
      </c>
      <c r="S230" s="116">
        <f t="shared" si="196"/>
        <v>0.30451127819548873</v>
      </c>
      <c r="T230" s="21">
        <v>2</v>
      </c>
      <c r="U230" s="4">
        <v>948</v>
      </c>
      <c r="V230" s="4">
        <f t="shared" si="197"/>
        <v>255</v>
      </c>
      <c r="W230" s="117">
        <f t="shared" si="198"/>
        <v>3.7176470588235295</v>
      </c>
      <c r="X230" s="21">
        <v>3</v>
      </c>
      <c r="Y230" s="4">
        <v>168348052.61000001</v>
      </c>
      <c r="Z230" s="4">
        <v>143321993.83000001</v>
      </c>
      <c r="AA230" s="116">
        <f t="shared" si="199"/>
        <v>0.14865665739523637</v>
      </c>
      <c r="AB230" s="21">
        <v>3</v>
      </c>
      <c r="AC230" s="115">
        <f t="shared" si="200"/>
        <v>11</v>
      </c>
      <c r="AD230" s="4">
        <v>2</v>
      </c>
      <c r="AE230" s="4">
        <v>1</v>
      </c>
      <c r="AF230" s="116">
        <f>AE230/AD230</f>
        <v>0.5</v>
      </c>
      <c r="AG230" s="21">
        <v>0</v>
      </c>
      <c r="AH230" s="4">
        <v>109431592.48999998</v>
      </c>
      <c r="AI230" s="4">
        <v>143321993.82999998</v>
      </c>
      <c r="AJ230" s="116">
        <f t="shared" si="201"/>
        <v>0.76353663220594892</v>
      </c>
      <c r="AK230" s="21">
        <v>3</v>
      </c>
      <c r="AL230" s="73">
        <f t="shared" si="202"/>
        <v>3</v>
      </c>
      <c r="AM230" s="4">
        <v>0</v>
      </c>
      <c r="AN230" s="4">
        <v>38609887.600000001</v>
      </c>
      <c r="AO230" s="23">
        <f t="shared" si="203"/>
        <v>0</v>
      </c>
      <c r="AP230" s="21">
        <v>0</v>
      </c>
      <c r="AQ230" s="4">
        <v>0</v>
      </c>
      <c r="AR230" s="4">
        <v>8515525.25</v>
      </c>
      <c r="AS230" s="23">
        <f t="shared" ref="AS230:AS284" si="215">AQ230/AR230</f>
        <v>0</v>
      </c>
      <c r="AT230" s="21">
        <v>0</v>
      </c>
      <c r="AU230" s="74">
        <f t="shared" si="204"/>
        <v>0</v>
      </c>
      <c r="AV230" s="4">
        <v>25861535.210000001</v>
      </c>
      <c r="AW230" s="4">
        <v>24523662.699999999</v>
      </c>
      <c r="AX230" s="23">
        <f t="shared" si="205"/>
        <v>1.0545543512959832</v>
      </c>
      <c r="AY230" s="21">
        <v>3</v>
      </c>
      <c r="AZ230" s="4">
        <f t="shared" si="206"/>
        <v>25861535.210000001</v>
      </c>
      <c r="BA230" s="4">
        <v>3695139.11</v>
      </c>
      <c r="BB230" s="23">
        <f t="shared" si="207"/>
        <v>0.14288166112316422</v>
      </c>
      <c r="BC230" s="21">
        <v>0</v>
      </c>
      <c r="BD230" s="73">
        <f t="shared" si="208"/>
        <v>3</v>
      </c>
      <c r="BE230" s="4">
        <v>0</v>
      </c>
      <c r="BF230" s="21">
        <v>3</v>
      </c>
      <c r="BG230" s="71">
        <f t="shared" si="209"/>
        <v>3</v>
      </c>
      <c r="BH230" s="4">
        <v>238</v>
      </c>
      <c r="BI230" s="4">
        <v>261</v>
      </c>
      <c r="BJ230" s="23">
        <f t="shared" si="210"/>
        <v>0.91187739463601536</v>
      </c>
      <c r="BK230" s="21">
        <v>3</v>
      </c>
      <c r="BL230" s="4">
        <v>36</v>
      </c>
      <c r="BM230" s="124">
        <v>45</v>
      </c>
      <c r="BN230" s="53">
        <f>BL230/BM230</f>
        <v>0.8</v>
      </c>
      <c r="BO230" s="54">
        <v>2</v>
      </c>
      <c r="BP230" s="85">
        <f t="shared" si="211"/>
        <v>5</v>
      </c>
      <c r="BQ230" s="44">
        <f t="shared" si="212"/>
        <v>28</v>
      </c>
    </row>
    <row r="231" spans="1:69" ht="63.75" x14ac:dyDescent="0.2">
      <c r="A231" s="1">
        <v>228</v>
      </c>
      <c r="B231" s="2" t="s">
        <v>1127</v>
      </c>
      <c r="C231" s="3" t="s">
        <v>1128</v>
      </c>
      <c r="D231" s="4">
        <v>136234614.02000001</v>
      </c>
      <c r="E231" s="4">
        <v>136234614.02000001</v>
      </c>
      <c r="F231" s="118">
        <f t="shared" si="192"/>
        <v>1</v>
      </c>
      <c r="G231" s="21">
        <v>3</v>
      </c>
      <c r="H231" s="4">
        <v>184485311.31</v>
      </c>
      <c r="I231" s="4">
        <v>151731159.69999999</v>
      </c>
      <c r="J231" s="114">
        <f t="shared" si="193"/>
        <v>0.82245658812933053</v>
      </c>
      <c r="K231" s="21">
        <v>2</v>
      </c>
      <c r="L231" s="115">
        <f t="shared" si="194"/>
        <v>5</v>
      </c>
      <c r="M231" s="4">
        <v>12</v>
      </c>
      <c r="N231" s="4">
        <v>230</v>
      </c>
      <c r="O231" s="116">
        <f t="shared" si="195"/>
        <v>5.2173913043478258E-2</v>
      </c>
      <c r="P231" s="21">
        <v>2</v>
      </c>
      <c r="Q231" s="4">
        <v>86</v>
      </c>
      <c r="R231" s="4">
        <v>230</v>
      </c>
      <c r="S231" s="116">
        <f t="shared" si="196"/>
        <v>0.37391304347826088</v>
      </c>
      <c r="T231" s="21">
        <v>2</v>
      </c>
      <c r="U231" s="4">
        <v>567</v>
      </c>
      <c r="V231" s="4">
        <f t="shared" si="197"/>
        <v>218</v>
      </c>
      <c r="W231" s="117">
        <f t="shared" si="198"/>
        <v>2.6009174311926606</v>
      </c>
      <c r="X231" s="21">
        <v>2</v>
      </c>
      <c r="Y231" s="4">
        <v>116287199.40000001</v>
      </c>
      <c r="Z231" s="4">
        <v>105577089.7</v>
      </c>
      <c r="AA231" s="116">
        <f t="shared" si="199"/>
        <v>9.2100504227983007E-2</v>
      </c>
      <c r="AB231" s="21">
        <v>3</v>
      </c>
      <c r="AC231" s="115">
        <f t="shared" si="200"/>
        <v>9</v>
      </c>
      <c r="AD231" s="4">
        <v>35</v>
      </c>
      <c r="AE231" s="4">
        <v>2</v>
      </c>
      <c r="AF231" s="116">
        <f>AE231/AD231</f>
        <v>5.7142857142857141E-2</v>
      </c>
      <c r="AG231" s="21">
        <v>3</v>
      </c>
      <c r="AH231" s="4">
        <v>88897562.280000001</v>
      </c>
      <c r="AI231" s="4">
        <v>105577089.7</v>
      </c>
      <c r="AJ231" s="116">
        <f t="shared" si="201"/>
        <v>0.84201565446257987</v>
      </c>
      <c r="AK231" s="21">
        <v>3</v>
      </c>
      <c r="AL231" s="71">
        <f t="shared" si="202"/>
        <v>6</v>
      </c>
      <c r="AM231" s="4">
        <v>0</v>
      </c>
      <c r="AN231" s="4">
        <v>25402196.250000007</v>
      </c>
      <c r="AO231" s="23">
        <f t="shared" si="203"/>
        <v>0</v>
      </c>
      <c r="AP231" s="21">
        <v>0</v>
      </c>
      <c r="AQ231" s="4">
        <v>0</v>
      </c>
      <c r="AR231" s="4">
        <v>3420075.22</v>
      </c>
      <c r="AS231" s="23">
        <f t="shared" si="215"/>
        <v>0</v>
      </c>
      <c r="AT231" s="21">
        <v>0</v>
      </c>
      <c r="AU231" s="74">
        <f t="shared" si="204"/>
        <v>0</v>
      </c>
      <c r="AV231" s="4">
        <v>7517220.9400000004</v>
      </c>
      <c r="AW231" s="4">
        <v>12445893</v>
      </c>
      <c r="AX231" s="23">
        <f t="shared" si="205"/>
        <v>0.60399209120631203</v>
      </c>
      <c r="AY231" s="21">
        <v>2</v>
      </c>
      <c r="AZ231" s="4">
        <f t="shared" si="206"/>
        <v>7517220.9400000004</v>
      </c>
      <c r="BA231" s="4">
        <v>1550186.8499999999</v>
      </c>
      <c r="BB231" s="23">
        <f t="shared" si="207"/>
        <v>0.20621807744817991</v>
      </c>
      <c r="BC231" s="21">
        <v>0</v>
      </c>
      <c r="BD231" s="74">
        <f t="shared" si="208"/>
        <v>2</v>
      </c>
      <c r="BE231" s="4">
        <v>0</v>
      </c>
      <c r="BF231" s="21">
        <v>3</v>
      </c>
      <c r="BG231" s="71">
        <f t="shared" si="209"/>
        <v>3</v>
      </c>
      <c r="BH231" s="4">
        <v>204</v>
      </c>
      <c r="BI231" s="4">
        <v>221</v>
      </c>
      <c r="BJ231" s="23">
        <f t="shared" si="210"/>
        <v>0.92307692307692313</v>
      </c>
      <c r="BK231" s="21">
        <v>3</v>
      </c>
      <c r="BL231" s="4">
        <v>0</v>
      </c>
      <c r="BM231" s="124">
        <v>0</v>
      </c>
      <c r="BN231" s="53">
        <v>0</v>
      </c>
      <c r="BO231" s="54">
        <v>0</v>
      </c>
      <c r="BP231" s="90">
        <f t="shared" si="211"/>
        <v>3</v>
      </c>
      <c r="BQ231" s="44">
        <f t="shared" si="212"/>
        <v>28</v>
      </c>
    </row>
    <row r="232" spans="1:69" ht="114.75" x14ac:dyDescent="0.2">
      <c r="A232" s="1">
        <v>229</v>
      </c>
      <c r="B232" s="2" t="s">
        <v>1161</v>
      </c>
      <c r="C232" s="3" t="s">
        <v>1162</v>
      </c>
      <c r="D232" s="4">
        <v>8064687.6799999997</v>
      </c>
      <c r="E232" s="4">
        <v>8064687.6799999997</v>
      </c>
      <c r="F232" s="118">
        <f t="shared" si="192"/>
        <v>1</v>
      </c>
      <c r="G232" s="21">
        <v>3</v>
      </c>
      <c r="H232" s="4">
        <v>8064687.6799999997</v>
      </c>
      <c r="I232" s="4">
        <v>7749617.3399999999</v>
      </c>
      <c r="J232" s="114">
        <f t="shared" si="193"/>
        <v>0.96093210890468117</v>
      </c>
      <c r="K232" s="21">
        <v>3</v>
      </c>
      <c r="L232" s="120">
        <f t="shared" si="194"/>
        <v>6</v>
      </c>
      <c r="M232" s="4">
        <v>0</v>
      </c>
      <c r="N232" s="4">
        <v>10</v>
      </c>
      <c r="O232" s="116">
        <f t="shared" si="195"/>
        <v>0</v>
      </c>
      <c r="P232" s="21">
        <v>3</v>
      </c>
      <c r="Q232" s="4">
        <v>5</v>
      </c>
      <c r="R232" s="4">
        <v>10</v>
      </c>
      <c r="S232" s="116">
        <f t="shared" si="196"/>
        <v>0.5</v>
      </c>
      <c r="T232" s="21">
        <v>1</v>
      </c>
      <c r="U232" s="4">
        <v>16</v>
      </c>
      <c r="V232" s="4">
        <f t="shared" si="197"/>
        <v>10</v>
      </c>
      <c r="W232" s="117">
        <f t="shared" si="198"/>
        <v>1.6</v>
      </c>
      <c r="X232" s="21">
        <v>1</v>
      </c>
      <c r="Y232" s="4">
        <v>2315411.5</v>
      </c>
      <c r="Z232" s="4">
        <v>1938698.54</v>
      </c>
      <c r="AA232" s="116">
        <f t="shared" si="199"/>
        <v>0.16269806036637546</v>
      </c>
      <c r="AB232" s="21">
        <v>3</v>
      </c>
      <c r="AC232" s="121">
        <f t="shared" si="200"/>
        <v>8</v>
      </c>
      <c r="AD232" s="4">
        <v>6</v>
      </c>
      <c r="AE232" s="4">
        <v>0</v>
      </c>
      <c r="AF232" s="116">
        <f>AE232/AD232</f>
        <v>0</v>
      </c>
      <c r="AG232" s="21">
        <v>3</v>
      </c>
      <c r="AH232" s="4">
        <v>1591543.44</v>
      </c>
      <c r="AI232" s="4">
        <v>1938698.54</v>
      </c>
      <c r="AJ232" s="116">
        <f t="shared" si="201"/>
        <v>0.82093394468641834</v>
      </c>
      <c r="AK232" s="21">
        <v>3</v>
      </c>
      <c r="AL232" s="71">
        <f t="shared" si="202"/>
        <v>6</v>
      </c>
      <c r="AM232" s="4">
        <v>0</v>
      </c>
      <c r="AN232" s="4">
        <v>2374549.19</v>
      </c>
      <c r="AO232" s="23">
        <f t="shared" si="203"/>
        <v>0</v>
      </c>
      <c r="AP232" s="21">
        <v>0</v>
      </c>
      <c r="AQ232" s="4">
        <v>0</v>
      </c>
      <c r="AR232" s="4">
        <v>984524.41999999993</v>
      </c>
      <c r="AS232" s="23">
        <f t="shared" si="215"/>
        <v>0</v>
      </c>
      <c r="AT232" s="21">
        <v>0</v>
      </c>
      <c r="AU232" s="74">
        <f t="shared" si="204"/>
        <v>0</v>
      </c>
      <c r="AV232" s="4">
        <v>6634260.1200000001</v>
      </c>
      <c r="AW232" s="4">
        <v>6786639.8799999999</v>
      </c>
      <c r="AX232" s="23">
        <f t="shared" si="205"/>
        <v>0.97754709801988204</v>
      </c>
      <c r="AY232" s="21">
        <v>3</v>
      </c>
      <c r="AZ232" s="4">
        <f t="shared" si="206"/>
        <v>6634260.1200000001</v>
      </c>
      <c r="BA232" s="4">
        <v>1351438.7</v>
      </c>
      <c r="BB232" s="23">
        <f t="shared" si="207"/>
        <v>0.20370601627842111</v>
      </c>
      <c r="BC232" s="21">
        <v>0</v>
      </c>
      <c r="BD232" s="73">
        <f t="shared" si="208"/>
        <v>3</v>
      </c>
      <c r="BE232" s="4">
        <v>0</v>
      </c>
      <c r="BF232" s="21">
        <v>3</v>
      </c>
      <c r="BG232" s="71">
        <f t="shared" si="209"/>
        <v>3</v>
      </c>
      <c r="BH232" s="4">
        <v>7</v>
      </c>
      <c r="BI232" s="4">
        <v>10</v>
      </c>
      <c r="BJ232" s="23">
        <f t="shared" si="210"/>
        <v>0.7</v>
      </c>
      <c r="BK232" s="21">
        <v>2</v>
      </c>
      <c r="BL232" s="4">
        <v>0</v>
      </c>
      <c r="BM232" s="124">
        <v>0</v>
      </c>
      <c r="BN232" s="53">
        <v>0</v>
      </c>
      <c r="BO232" s="54">
        <v>0</v>
      </c>
      <c r="BP232" s="88">
        <f t="shared" si="211"/>
        <v>2</v>
      </c>
      <c r="BQ232" s="44">
        <f t="shared" si="212"/>
        <v>28</v>
      </c>
    </row>
    <row r="233" spans="1:69" ht="89.25" x14ac:dyDescent="0.2">
      <c r="A233" s="1">
        <v>230</v>
      </c>
      <c r="B233" s="2" t="s">
        <v>1205</v>
      </c>
      <c r="C233" s="3" t="s">
        <v>1206</v>
      </c>
      <c r="D233" s="4">
        <v>15715292.58</v>
      </c>
      <c r="E233" s="4">
        <v>15715292.58</v>
      </c>
      <c r="F233" s="118">
        <f t="shared" si="192"/>
        <v>1</v>
      </c>
      <c r="G233" s="21">
        <v>3</v>
      </c>
      <c r="H233" s="4">
        <v>15715292.58</v>
      </c>
      <c r="I233" s="4">
        <v>14683448.050000001</v>
      </c>
      <c r="J233" s="114">
        <f t="shared" si="193"/>
        <v>0.93434137323582689</v>
      </c>
      <c r="K233" s="21">
        <v>3</v>
      </c>
      <c r="L233" s="120">
        <f t="shared" si="194"/>
        <v>6</v>
      </c>
      <c r="M233" s="4">
        <v>1</v>
      </c>
      <c r="N233" s="4">
        <v>20</v>
      </c>
      <c r="O233" s="116">
        <f t="shared" si="195"/>
        <v>0.05</v>
      </c>
      <c r="P233" s="21">
        <v>2</v>
      </c>
      <c r="Q233" s="4">
        <v>8</v>
      </c>
      <c r="R233" s="4">
        <v>20</v>
      </c>
      <c r="S233" s="116">
        <f t="shared" si="196"/>
        <v>0.4</v>
      </c>
      <c r="T233" s="21">
        <v>2</v>
      </c>
      <c r="U233" s="4">
        <v>39</v>
      </c>
      <c r="V233" s="4">
        <f t="shared" si="197"/>
        <v>19</v>
      </c>
      <c r="W233" s="117">
        <f t="shared" si="198"/>
        <v>2.0526315789473686</v>
      </c>
      <c r="X233" s="21">
        <v>2</v>
      </c>
      <c r="Y233" s="4">
        <v>13181665.15</v>
      </c>
      <c r="Z233" s="4">
        <v>12946999.66</v>
      </c>
      <c r="AA233" s="116">
        <f t="shared" si="199"/>
        <v>1.7802416259982162E-2</v>
      </c>
      <c r="AB233" s="21">
        <v>1</v>
      </c>
      <c r="AC233" s="121">
        <f t="shared" si="200"/>
        <v>7</v>
      </c>
      <c r="AD233" s="4">
        <v>12</v>
      </c>
      <c r="AE233" s="4">
        <v>1</v>
      </c>
      <c r="AF233" s="116">
        <f>AE233/AD233</f>
        <v>8.3333333333333329E-2</v>
      </c>
      <c r="AG233" s="21">
        <v>3</v>
      </c>
      <c r="AH233" s="4">
        <v>12946999.66</v>
      </c>
      <c r="AI233" s="4">
        <v>12946999.66</v>
      </c>
      <c r="AJ233" s="116">
        <f t="shared" si="201"/>
        <v>1</v>
      </c>
      <c r="AK233" s="21">
        <v>3</v>
      </c>
      <c r="AL233" s="71">
        <f t="shared" si="202"/>
        <v>6</v>
      </c>
      <c r="AM233" s="4">
        <v>0</v>
      </c>
      <c r="AN233" s="4">
        <v>6590278.0799999982</v>
      </c>
      <c r="AO233" s="23">
        <f t="shared" si="203"/>
        <v>0</v>
      </c>
      <c r="AP233" s="21">
        <v>0</v>
      </c>
      <c r="AQ233" s="4">
        <v>0</v>
      </c>
      <c r="AR233" s="4">
        <v>1989723.51</v>
      </c>
      <c r="AS233" s="23">
        <f t="shared" si="215"/>
        <v>0</v>
      </c>
      <c r="AT233" s="21">
        <v>0</v>
      </c>
      <c r="AU233" s="74">
        <f t="shared" si="204"/>
        <v>0</v>
      </c>
      <c r="AV233" s="4">
        <v>9370986.0099999998</v>
      </c>
      <c r="AW233" s="4">
        <v>9489541.6999999993</v>
      </c>
      <c r="AX233" s="23">
        <f t="shared" si="205"/>
        <v>0.98750670013916486</v>
      </c>
      <c r="AY233" s="21">
        <v>3</v>
      </c>
      <c r="AZ233" s="4">
        <f t="shared" si="206"/>
        <v>9370986.0099999998</v>
      </c>
      <c r="BA233" s="4">
        <v>1552545.5</v>
      </c>
      <c r="BB233" s="23">
        <f t="shared" si="207"/>
        <v>0.16567578890238893</v>
      </c>
      <c r="BC233" s="21">
        <v>0</v>
      </c>
      <c r="BD233" s="73">
        <f t="shared" si="208"/>
        <v>3</v>
      </c>
      <c r="BE233" s="4">
        <v>0</v>
      </c>
      <c r="BF233" s="21">
        <v>3</v>
      </c>
      <c r="BG233" s="71">
        <f t="shared" si="209"/>
        <v>3</v>
      </c>
      <c r="BH233" s="4">
        <v>19</v>
      </c>
      <c r="BI233" s="4">
        <v>20</v>
      </c>
      <c r="BJ233" s="23">
        <f t="shared" si="210"/>
        <v>0.95</v>
      </c>
      <c r="BK233" s="21">
        <v>3</v>
      </c>
      <c r="BL233" s="4">
        <v>0</v>
      </c>
      <c r="BM233" s="124">
        <v>0</v>
      </c>
      <c r="BN233" s="53">
        <v>0</v>
      </c>
      <c r="BO233" s="54">
        <v>0</v>
      </c>
      <c r="BP233" s="90">
        <f t="shared" si="211"/>
        <v>3</v>
      </c>
      <c r="BQ233" s="44">
        <f t="shared" si="212"/>
        <v>28</v>
      </c>
    </row>
    <row r="234" spans="1:69" ht="63.75" x14ac:dyDescent="0.2">
      <c r="A234" s="1">
        <v>231</v>
      </c>
      <c r="B234" s="2" t="s">
        <v>1223</v>
      </c>
      <c r="C234" s="3" t="s">
        <v>1224</v>
      </c>
      <c r="D234" s="4">
        <v>9859772.3800000008</v>
      </c>
      <c r="E234" s="4">
        <v>9859772.3800000008</v>
      </c>
      <c r="F234" s="118">
        <f t="shared" si="192"/>
        <v>1</v>
      </c>
      <c r="G234" s="21">
        <v>3</v>
      </c>
      <c r="H234" s="4">
        <v>9859772.3800000008</v>
      </c>
      <c r="I234" s="4">
        <v>9003386.9299999997</v>
      </c>
      <c r="J234" s="114">
        <f t="shared" si="193"/>
        <v>0.91314348678706503</v>
      </c>
      <c r="K234" s="21">
        <v>3</v>
      </c>
      <c r="L234" s="120">
        <f t="shared" si="194"/>
        <v>6</v>
      </c>
      <c r="M234" s="4">
        <v>0</v>
      </c>
      <c r="N234" s="4">
        <v>14</v>
      </c>
      <c r="O234" s="116">
        <f t="shared" si="195"/>
        <v>0</v>
      </c>
      <c r="P234" s="21">
        <v>3</v>
      </c>
      <c r="Q234" s="4">
        <v>4</v>
      </c>
      <c r="R234" s="4">
        <v>14</v>
      </c>
      <c r="S234" s="116">
        <f t="shared" si="196"/>
        <v>0.2857142857142857</v>
      </c>
      <c r="T234" s="21">
        <v>2</v>
      </c>
      <c r="U234" s="4">
        <v>37</v>
      </c>
      <c r="V234" s="4">
        <f t="shared" si="197"/>
        <v>14</v>
      </c>
      <c r="W234" s="117">
        <f t="shared" si="198"/>
        <v>2.6428571428571428</v>
      </c>
      <c r="X234" s="21">
        <v>2</v>
      </c>
      <c r="Y234" s="4">
        <v>5476187.5300000003</v>
      </c>
      <c r="Z234" s="4">
        <v>4076315.67</v>
      </c>
      <c r="AA234" s="116">
        <f t="shared" si="199"/>
        <v>0.25562891196313731</v>
      </c>
      <c r="AB234" s="21">
        <v>0</v>
      </c>
      <c r="AC234" s="121">
        <f t="shared" si="200"/>
        <v>7</v>
      </c>
      <c r="AD234" s="4">
        <v>0</v>
      </c>
      <c r="AE234" s="4">
        <v>0</v>
      </c>
      <c r="AF234" s="116">
        <v>0</v>
      </c>
      <c r="AG234" s="21">
        <v>3</v>
      </c>
      <c r="AH234" s="4">
        <v>3700650.75</v>
      </c>
      <c r="AI234" s="4">
        <v>4076315.67</v>
      </c>
      <c r="AJ234" s="116">
        <f t="shared" si="201"/>
        <v>0.90784204403875324</v>
      </c>
      <c r="AK234" s="21">
        <v>3</v>
      </c>
      <c r="AL234" s="71">
        <f t="shared" si="202"/>
        <v>6</v>
      </c>
      <c r="AM234" s="4">
        <v>0</v>
      </c>
      <c r="AN234" s="4">
        <v>796026</v>
      </c>
      <c r="AO234" s="23">
        <f t="shared" si="203"/>
        <v>0</v>
      </c>
      <c r="AP234" s="21">
        <v>0</v>
      </c>
      <c r="AQ234" s="4">
        <v>0</v>
      </c>
      <c r="AR234" s="4">
        <v>227813.8</v>
      </c>
      <c r="AS234" s="23">
        <f t="shared" si="215"/>
        <v>0</v>
      </c>
      <c r="AT234" s="21">
        <v>0</v>
      </c>
      <c r="AU234" s="74">
        <f t="shared" si="204"/>
        <v>0</v>
      </c>
      <c r="AV234" s="4">
        <v>2042953.21</v>
      </c>
      <c r="AW234" s="4">
        <v>2297212.0699999998</v>
      </c>
      <c r="AX234" s="23">
        <f t="shared" si="205"/>
        <v>0.88931850771618148</v>
      </c>
      <c r="AY234" s="21">
        <v>2</v>
      </c>
      <c r="AZ234" s="4">
        <f t="shared" si="206"/>
        <v>2042953.21</v>
      </c>
      <c r="BA234" s="4">
        <v>1076076.21</v>
      </c>
      <c r="BB234" s="23">
        <f t="shared" si="207"/>
        <v>0.52672582256546152</v>
      </c>
      <c r="BC234" s="21">
        <v>2</v>
      </c>
      <c r="BD234" s="73">
        <f t="shared" si="208"/>
        <v>4</v>
      </c>
      <c r="BE234" s="4">
        <v>10</v>
      </c>
      <c r="BF234" s="21">
        <v>3</v>
      </c>
      <c r="BG234" s="71">
        <f t="shared" si="209"/>
        <v>3</v>
      </c>
      <c r="BH234" s="4">
        <v>5</v>
      </c>
      <c r="BI234" s="4">
        <v>6</v>
      </c>
      <c r="BJ234" s="23">
        <f t="shared" si="210"/>
        <v>0.83333333333333337</v>
      </c>
      <c r="BK234" s="21">
        <v>2</v>
      </c>
      <c r="BL234" s="4">
        <v>0</v>
      </c>
      <c r="BM234" s="124">
        <v>0</v>
      </c>
      <c r="BN234" s="53">
        <v>0</v>
      </c>
      <c r="BO234" s="54">
        <v>0</v>
      </c>
      <c r="BP234" s="88">
        <f t="shared" si="211"/>
        <v>2</v>
      </c>
      <c r="BQ234" s="44">
        <f t="shared" si="212"/>
        <v>28</v>
      </c>
    </row>
    <row r="235" spans="1:69" ht="102" x14ac:dyDescent="0.2">
      <c r="A235" s="1">
        <v>232</v>
      </c>
      <c r="B235" s="2" t="s">
        <v>1355</v>
      </c>
      <c r="C235" s="3" t="s">
        <v>1356</v>
      </c>
      <c r="D235" s="4">
        <v>19447943.09</v>
      </c>
      <c r="E235" s="4">
        <v>19710471.84</v>
      </c>
      <c r="F235" s="118">
        <f t="shared" si="192"/>
        <v>1.0134990496827909</v>
      </c>
      <c r="G235" s="21">
        <v>3</v>
      </c>
      <c r="H235" s="4">
        <v>19447943.09</v>
      </c>
      <c r="I235" s="4">
        <v>19607457.91</v>
      </c>
      <c r="J235" s="114">
        <f t="shared" si="193"/>
        <v>1.0082021434997936</v>
      </c>
      <c r="K235" s="21">
        <v>3</v>
      </c>
      <c r="L235" s="120">
        <f t="shared" si="194"/>
        <v>6</v>
      </c>
      <c r="M235" s="4">
        <v>1</v>
      </c>
      <c r="N235" s="4">
        <v>22</v>
      </c>
      <c r="O235" s="116">
        <f t="shared" si="195"/>
        <v>4.5454545454545456E-2</v>
      </c>
      <c r="P235" s="21">
        <v>3</v>
      </c>
      <c r="Q235" s="4">
        <v>9</v>
      </c>
      <c r="R235" s="4">
        <v>22</v>
      </c>
      <c r="S235" s="116">
        <f t="shared" si="196"/>
        <v>0.40909090909090912</v>
      </c>
      <c r="T235" s="21">
        <v>2</v>
      </c>
      <c r="U235" s="4">
        <v>41</v>
      </c>
      <c r="V235" s="4">
        <f t="shared" si="197"/>
        <v>21</v>
      </c>
      <c r="W235" s="117">
        <f t="shared" si="198"/>
        <v>1.9523809523809523</v>
      </c>
      <c r="X235" s="21">
        <v>1</v>
      </c>
      <c r="Y235" s="4">
        <v>7979673.6900000004</v>
      </c>
      <c r="Z235" s="4">
        <v>7715674.9299999997</v>
      </c>
      <c r="AA235" s="116">
        <f t="shared" si="199"/>
        <v>3.3083904211627067E-2</v>
      </c>
      <c r="AB235" s="21">
        <v>2</v>
      </c>
      <c r="AC235" s="121">
        <f t="shared" si="200"/>
        <v>8</v>
      </c>
      <c r="AD235" s="4">
        <v>11</v>
      </c>
      <c r="AE235" s="4">
        <v>1</v>
      </c>
      <c r="AF235" s="116">
        <f>AE235/AD235</f>
        <v>9.0909090909090912E-2</v>
      </c>
      <c r="AG235" s="21">
        <v>3</v>
      </c>
      <c r="AH235" s="4">
        <v>7715674.9299999997</v>
      </c>
      <c r="AI235" s="4">
        <v>7715674.9299999997</v>
      </c>
      <c r="AJ235" s="116">
        <f t="shared" si="201"/>
        <v>1</v>
      </c>
      <c r="AK235" s="21">
        <v>3</v>
      </c>
      <c r="AL235" s="71">
        <f t="shared" si="202"/>
        <v>6</v>
      </c>
      <c r="AM235" s="4">
        <v>0</v>
      </c>
      <c r="AN235" s="4">
        <v>7913617.7599999998</v>
      </c>
      <c r="AO235" s="23">
        <f t="shared" si="203"/>
        <v>0</v>
      </c>
      <c r="AP235" s="21">
        <v>0</v>
      </c>
      <c r="AQ235" s="4">
        <v>0</v>
      </c>
      <c r="AR235" s="4">
        <v>2026550.22</v>
      </c>
      <c r="AS235" s="23">
        <f t="shared" si="215"/>
        <v>0</v>
      </c>
      <c r="AT235" s="21">
        <v>0</v>
      </c>
      <c r="AU235" s="74">
        <f t="shared" si="204"/>
        <v>0</v>
      </c>
      <c r="AV235" s="4">
        <v>14269279.23</v>
      </c>
      <c r="AW235" s="4">
        <v>14986630.880000001</v>
      </c>
      <c r="AX235" s="23">
        <f t="shared" si="205"/>
        <v>0.95213389481972743</v>
      </c>
      <c r="AY235" s="21">
        <v>3</v>
      </c>
      <c r="AZ235" s="4">
        <f t="shared" si="206"/>
        <v>14269279.23</v>
      </c>
      <c r="BA235" s="4">
        <v>1859489.09</v>
      </c>
      <c r="BB235" s="23">
        <f t="shared" si="207"/>
        <v>0.13031415672983504</v>
      </c>
      <c r="BC235" s="21">
        <v>0</v>
      </c>
      <c r="BD235" s="73">
        <f t="shared" si="208"/>
        <v>3</v>
      </c>
      <c r="BE235" s="4">
        <v>0</v>
      </c>
      <c r="BF235" s="21">
        <v>3</v>
      </c>
      <c r="BG235" s="71">
        <f t="shared" si="209"/>
        <v>3</v>
      </c>
      <c r="BH235" s="4">
        <v>21</v>
      </c>
      <c r="BI235" s="4">
        <v>24</v>
      </c>
      <c r="BJ235" s="23">
        <f t="shared" si="210"/>
        <v>0.875</v>
      </c>
      <c r="BK235" s="21">
        <v>2</v>
      </c>
      <c r="BL235" s="4">
        <v>0</v>
      </c>
      <c r="BM235" s="124">
        <v>0</v>
      </c>
      <c r="BN235" s="53">
        <v>0</v>
      </c>
      <c r="BO235" s="54">
        <v>0</v>
      </c>
      <c r="BP235" s="88">
        <f t="shared" si="211"/>
        <v>2</v>
      </c>
      <c r="BQ235" s="44">
        <f t="shared" si="212"/>
        <v>28</v>
      </c>
    </row>
    <row r="236" spans="1:69" ht="76.5" x14ac:dyDescent="0.2">
      <c r="A236" s="1">
        <v>233</v>
      </c>
      <c r="B236" s="2" t="s">
        <v>1387</v>
      </c>
      <c r="C236" s="3" t="s">
        <v>1388</v>
      </c>
      <c r="D236" s="4">
        <v>11999569.609999999</v>
      </c>
      <c r="E236" s="4">
        <v>11940099.58</v>
      </c>
      <c r="F236" s="118">
        <f t="shared" si="192"/>
        <v>0.99504398641510949</v>
      </c>
      <c r="G236" s="21">
        <v>3</v>
      </c>
      <c r="H236" s="4">
        <v>11999569.609999999</v>
      </c>
      <c r="I236" s="4">
        <v>12280903.5</v>
      </c>
      <c r="J236" s="114">
        <f t="shared" si="193"/>
        <v>1.0234453317196932</v>
      </c>
      <c r="K236" s="21">
        <v>3</v>
      </c>
      <c r="L236" s="120">
        <f t="shared" si="194"/>
        <v>6</v>
      </c>
      <c r="M236" s="4">
        <v>0</v>
      </c>
      <c r="N236" s="4">
        <v>5</v>
      </c>
      <c r="O236" s="116">
        <f t="shared" si="195"/>
        <v>0</v>
      </c>
      <c r="P236" s="21">
        <v>3</v>
      </c>
      <c r="Q236" s="4">
        <v>2</v>
      </c>
      <c r="R236" s="4">
        <v>5</v>
      </c>
      <c r="S236" s="116">
        <f t="shared" si="196"/>
        <v>0.4</v>
      </c>
      <c r="T236" s="21">
        <v>2</v>
      </c>
      <c r="U236" s="4">
        <v>13</v>
      </c>
      <c r="V236" s="4">
        <f t="shared" si="197"/>
        <v>5</v>
      </c>
      <c r="W236" s="117">
        <f t="shared" si="198"/>
        <v>2.6</v>
      </c>
      <c r="X236" s="21">
        <v>2</v>
      </c>
      <c r="Y236" s="4">
        <v>4254937.1500000004</v>
      </c>
      <c r="Z236" s="4">
        <v>4232505.5999999996</v>
      </c>
      <c r="AA236" s="116">
        <f t="shared" si="199"/>
        <v>5.2718875060236182E-3</v>
      </c>
      <c r="AB236" s="21">
        <v>0</v>
      </c>
      <c r="AC236" s="121">
        <f t="shared" si="200"/>
        <v>7</v>
      </c>
      <c r="AD236" s="4">
        <v>3</v>
      </c>
      <c r="AE236" s="4">
        <v>0</v>
      </c>
      <c r="AF236" s="116">
        <f>AE236/AD236</f>
        <v>0</v>
      </c>
      <c r="AG236" s="21">
        <v>3</v>
      </c>
      <c r="AH236" s="4">
        <v>4232505.5999999996</v>
      </c>
      <c r="AI236" s="4">
        <v>4232505.5999999996</v>
      </c>
      <c r="AJ236" s="116">
        <f t="shared" si="201"/>
        <v>1</v>
      </c>
      <c r="AK236" s="21">
        <v>3</v>
      </c>
      <c r="AL236" s="71">
        <f t="shared" si="202"/>
        <v>6</v>
      </c>
      <c r="AM236" s="4">
        <v>0</v>
      </c>
      <c r="AN236" s="4">
        <v>5100561.1199999992</v>
      </c>
      <c r="AO236" s="23">
        <f t="shared" si="203"/>
        <v>0</v>
      </c>
      <c r="AP236" s="21">
        <v>0</v>
      </c>
      <c r="AQ236" s="4">
        <v>0</v>
      </c>
      <c r="AR236" s="4">
        <v>3472784.2400000007</v>
      </c>
      <c r="AS236" s="23">
        <f t="shared" si="215"/>
        <v>0</v>
      </c>
      <c r="AT236" s="21">
        <v>0</v>
      </c>
      <c r="AU236" s="74">
        <f t="shared" si="204"/>
        <v>0</v>
      </c>
      <c r="AV236" s="4">
        <v>10144993.07</v>
      </c>
      <c r="AW236" s="4">
        <v>10274194.67</v>
      </c>
      <c r="AX236" s="23">
        <f t="shared" si="205"/>
        <v>0.98742464941050223</v>
      </c>
      <c r="AY236" s="21">
        <v>3</v>
      </c>
      <c r="AZ236" s="4">
        <f t="shared" si="206"/>
        <v>10144993.07</v>
      </c>
      <c r="BA236" s="4">
        <v>395356.46</v>
      </c>
      <c r="BB236" s="23">
        <f t="shared" si="207"/>
        <v>3.8970599316535563E-2</v>
      </c>
      <c r="BC236" s="21">
        <v>0</v>
      </c>
      <c r="BD236" s="73">
        <f t="shared" si="208"/>
        <v>3</v>
      </c>
      <c r="BE236" s="4">
        <v>0</v>
      </c>
      <c r="BF236" s="21">
        <v>3</v>
      </c>
      <c r="BG236" s="71">
        <f t="shared" si="209"/>
        <v>3</v>
      </c>
      <c r="BH236" s="4">
        <v>5</v>
      </c>
      <c r="BI236" s="4">
        <v>5</v>
      </c>
      <c r="BJ236" s="23">
        <f t="shared" si="210"/>
        <v>1</v>
      </c>
      <c r="BK236" s="21">
        <v>3</v>
      </c>
      <c r="BL236" s="4">
        <v>0</v>
      </c>
      <c r="BM236" s="124">
        <v>0</v>
      </c>
      <c r="BN236" s="53">
        <v>0</v>
      </c>
      <c r="BO236" s="54">
        <v>0</v>
      </c>
      <c r="BP236" s="90">
        <f t="shared" si="211"/>
        <v>3</v>
      </c>
      <c r="BQ236" s="44">
        <f t="shared" si="212"/>
        <v>28</v>
      </c>
    </row>
    <row r="237" spans="1:69" ht="127.5" x14ac:dyDescent="0.2">
      <c r="A237" s="1">
        <v>234</v>
      </c>
      <c r="B237" s="2" t="s">
        <v>1449</v>
      </c>
      <c r="C237" s="3" t="s">
        <v>1450</v>
      </c>
      <c r="D237" s="4">
        <v>11091948.07</v>
      </c>
      <c r="E237" s="4">
        <v>11091948.07</v>
      </c>
      <c r="F237" s="118">
        <f t="shared" si="192"/>
        <v>1</v>
      </c>
      <c r="G237" s="21">
        <v>3</v>
      </c>
      <c r="H237" s="4">
        <v>11091948.07</v>
      </c>
      <c r="I237" s="4">
        <v>10668037.35</v>
      </c>
      <c r="J237" s="114">
        <f t="shared" si="193"/>
        <v>0.96178212183065148</v>
      </c>
      <c r="K237" s="21">
        <v>3</v>
      </c>
      <c r="L237" s="120">
        <f t="shared" si="194"/>
        <v>6</v>
      </c>
      <c r="M237" s="4">
        <v>2</v>
      </c>
      <c r="N237" s="4">
        <v>21</v>
      </c>
      <c r="O237" s="116">
        <f t="shared" si="195"/>
        <v>9.5238095238095233E-2</v>
      </c>
      <c r="P237" s="21">
        <v>2</v>
      </c>
      <c r="Q237" s="4">
        <v>11</v>
      </c>
      <c r="R237" s="4">
        <v>21</v>
      </c>
      <c r="S237" s="116">
        <f t="shared" si="196"/>
        <v>0.52380952380952384</v>
      </c>
      <c r="T237" s="21">
        <v>1</v>
      </c>
      <c r="U237" s="4">
        <v>33</v>
      </c>
      <c r="V237" s="4">
        <f t="shared" si="197"/>
        <v>19</v>
      </c>
      <c r="W237" s="117">
        <f t="shared" si="198"/>
        <v>1.736842105263158</v>
      </c>
      <c r="X237" s="21">
        <v>1</v>
      </c>
      <c r="Y237" s="4">
        <v>7081575.3700000001</v>
      </c>
      <c r="Z237" s="4">
        <v>6824668.6699999999</v>
      </c>
      <c r="AA237" s="116">
        <f t="shared" si="199"/>
        <v>3.6278184807344668E-2</v>
      </c>
      <c r="AB237" s="21">
        <v>2</v>
      </c>
      <c r="AC237" s="121">
        <f t="shared" si="200"/>
        <v>6</v>
      </c>
      <c r="AD237" s="4">
        <v>5</v>
      </c>
      <c r="AE237" s="4">
        <v>0</v>
      </c>
      <c r="AF237" s="116">
        <f>AE237/AD237</f>
        <v>0</v>
      </c>
      <c r="AG237" s="21">
        <v>3</v>
      </c>
      <c r="AH237" s="4">
        <v>5954778.3900000006</v>
      </c>
      <c r="AI237" s="4">
        <v>6824668.6700000009</v>
      </c>
      <c r="AJ237" s="116">
        <f t="shared" si="201"/>
        <v>0.87253736085036926</v>
      </c>
      <c r="AK237" s="21">
        <v>3</v>
      </c>
      <c r="AL237" s="71">
        <f t="shared" si="202"/>
        <v>6</v>
      </c>
      <c r="AM237" s="4">
        <v>0</v>
      </c>
      <c r="AN237" s="4">
        <v>2863967.2899999996</v>
      </c>
      <c r="AO237" s="23">
        <f t="shared" si="203"/>
        <v>0</v>
      </c>
      <c r="AP237" s="21">
        <v>0</v>
      </c>
      <c r="AQ237" s="4">
        <v>0</v>
      </c>
      <c r="AR237" s="4">
        <v>1439122.19</v>
      </c>
      <c r="AS237" s="23">
        <f t="shared" si="215"/>
        <v>0</v>
      </c>
      <c r="AT237" s="21">
        <v>0</v>
      </c>
      <c r="AU237" s="74">
        <f t="shared" si="204"/>
        <v>0</v>
      </c>
      <c r="AV237" s="4">
        <v>5639088.2699999996</v>
      </c>
      <c r="AW237" s="4">
        <v>5833418.4400000004</v>
      </c>
      <c r="AX237" s="23">
        <f t="shared" si="205"/>
        <v>0.96668674260233578</v>
      </c>
      <c r="AY237" s="21">
        <v>3</v>
      </c>
      <c r="AZ237" s="4">
        <f t="shared" si="206"/>
        <v>5639088.2699999996</v>
      </c>
      <c r="BA237" s="4">
        <v>1995590.55</v>
      </c>
      <c r="BB237" s="23">
        <f t="shared" si="207"/>
        <v>0.35388531876980178</v>
      </c>
      <c r="BC237" s="21">
        <v>1</v>
      </c>
      <c r="BD237" s="73">
        <f t="shared" si="208"/>
        <v>4</v>
      </c>
      <c r="BE237" s="4">
        <v>0</v>
      </c>
      <c r="BF237" s="21">
        <v>3</v>
      </c>
      <c r="BG237" s="71">
        <f t="shared" si="209"/>
        <v>3</v>
      </c>
      <c r="BH237" s="4">
        <v>19</v>
      </c>
      <c r="BI237" s="4">
        <v>20</v>
      </c>
      <c r="BJ237" s="23">
        <f t="shared" si="210"/>
        <v>0.95</v>
      </c>
      <c r="BK237" s="21">
        <v>3</v>
      </c>
      <c r="BL237" s="4">
        <v>0</v>
      </c>
      <c r="BM237" s="124">
        <v>0</v>
      </c>
      <c r="BN237" s="53">
        <v>0</v>
      </c>
      <c r="BO237" s="54">
        <v>0</v>
      </c>
      <c r="BP237" s="90">
        <f t="shared" si="211"/>
        <v>3</v>
      </c>
      <c r="BQ237" s="44">
        <f t="shared" si="212"/>
        <v>28</v>
      </c>
    </row>
    <row r="238" spans="1:69" ht="63.75" x14ac:dyDescent="0.2">
      <c r="A238" s="1">
        <v>235</v>
      </c>
      <c r="B238" s="2" t="s">
        <v>1491</v>
      </c>
      <c r="C238" s="3" t="s">
        <v>1492</v>
      </c>
      <c r="D238" s="4">
        <v>119857437.44</v>
      </c>
      <c r="E238" s="4">
        <v>99820016</v>
      </c>
      <c r="F238" s="118">
        <f t="shared" si="192"/>
        <v>0.83282287801263377</v>
      </c>
      <c r="G238" s="21">
        <v>2</v>
      </c>
      <c r="H238" s="4">
        <v>175417725.21000001</v>
      </c>
      <c r="I238" s="4">
        <v>130160463.09999999</v>
      </c>
      <c r="J238" s="114">
        <f t="shared" si="193"/>
        <v>0.7420029130133764</v>
      </c>
      <c r="K238" s="21">
        <v>2</v>
      </c>
      <c r="L238" s="121">
        <f t="shared" si="194"/>
        <v>4</v>
      </c>
      <c r="M238" s="4">
        <v>19</v>
      </c>
      <c r="N238" s="4">
        <v>302</v>
      </c>
      <c r="O238" s="116">
        <f t="shared" si="195"/>
        <v>6.2913907284768214E-2</v>
      </c>
      <c r="P238" s="21">
        <v>2</v>
      </c>
      <c r="Q238" s="4">
        <v>102</v>
      </c>
      <c r="R238" s="4">
        <v>302</v>
      </c>
      <c r="S238" s="116">
        <f t="shared" si="196"/>
        <v>0.33774834437086093</v>
      </c>
      <c r="T238" s="21">
        <v>2</v>
      </c>
      <c r="U238" s="4">
        <v>800</v>
      </c>
      <c r="V238" s="4">
        <f t="shared" si="197"/>
        <v>283</v>
      </c>
      <c r="W238" s="117">
        <f t="shared" si="198"/>
        <v>2.8268551236749118</v>
      </c>
      <c r="X238" s="21">
        <v>2</v>
      </c>
      <c r="Y238" s="4">
        <v>96238712.829999998</v>
      </c>
      <c r="Z238" s="4">
        <v>87254628.709999993</v>
      </c>
      <c r="AA238" s="116">
        <f t="shared" si="199"/>
        <v>9.3352081047362492E-2</v>
      </c>
      <c r="AB238" s="21">
        <v>3</v>
      </c>
      <c r="AC238" s="115">
        <f t="shared" si="200"/>
        <v>9</v>
      </c>
      <c r="AD238" s="4">
        <v>36</v>
      </c>
      <c r="AE238" s="4">
        <v>3</v>
      </c>
      <c r="AF238" s="116">
        <f>AE238/AD238</f>
        <v>8.3333333333333329E-2</v>
      </c>
      <c r="AG238" s="21">
        <v>3</v>
      </c>
      <c r="AH238" s="4">
        <v>69098011.879999995</v>
      </c>
      <c r="AI238" s="4">
        <v>87254628.709999993</v>
      </c>
      <c r="AJ238" s="116">
        <f t="shared" si="201"/>
        <v>0.7919122790569032</v>
      </c>
      <c r="AK238" s="21">
        <v>3</v>
      </c>
      <c r="AL238" s="71">
        <f t="shared" si="202"/>
        <v>6</v>
      </c>
      <c r="AM238" s="4">
        <v>0</v>
      </c>
      <c r="AN238" s="4">
        <v>2250057.9499999997</v>
      </c>
      <c r="AO238" s="23">
        <f t="shared" si="203"/>
        <v>0</v>
      </c>
      <c r="AP238" s="21">
        <v>0</v>
      </c>
      <c r="AQ238" s="4">
        <v>0</v>
      </c>
      <c r="AR238" s="4">
        <v>2818623.54</v>
      </c>
      <c r="AS238" s="23">
        <f t="shared" si="215"/>
        <v>0</v>
      </c>
      <c r="AT238" s="21">
        <v>0</v>
      </c>
      <c r="AU238" s="74">
        <f t="shared" si="204"/>
        <v>0</v>
      </c>
      <c r="AV238" s="4">
        <v>13953652.73</v>
      </c>
      <c r="AW238" s="4">
        <v>14329940.1</v>
      </c>
      <c r="AX238" s="23">
        <f t="shared" si="205"/>
        <v>0.97374117635006729</v>
      </c>
      <c r="AY238" s="21">
        <v>3</v>
      </c>
      <c r="AZ238" s="4">
        <f t="shared" si="206"/>
        <v>13953652.73</v>
      </c>
      <c r="BA238" s="4">
        <v>2187880.5500000007</v>
      </c>
      <c r="BB238" s="23">
        <f t="shared" si="207"/>
        <v>0.15679625918280973</v>
      </c>
      <c r="BC238" s="21">
        <v>0</v>
      </c>
      <c r="BD238" s="73">
        <f t="shared" si="208"/>
        <v>3</v>
      </c>
      <c r="BE238" s="4">
        <v>0</v>
      </c>
      <c r="BF238" s="21">
        <v>3</v>
      </c>
      <c r="BG238" s="71">
        <f t="shared" si="209"/>
        <v>3</v>
      </c>
      <c r="BH238" s="4">
        <v>244</v>
      </c>
      <c r="BI238" s="4">
        <v>259</v>
      </c>
      <c r="BJ238" s="23">
        <f t="shared" si="210"/>
        <v>0.94208494208494209</v>
      </c>
      <c r="BK238" s="21">
        <v>3</v>
      </c>
      <c r="BL238" s="4">
        <v>0</v>
      </c>
      <c r="BM238" s="124">
        <v>0</v>
      </c>
      <c r="BN238" s="53">
        <v>0</v>
      </c>
      <c r="BO238" s="54">
        <v>0</v>
      </c>
      <c r="BP238" s="90">
        <f t="shared" si="211"/>
        <v>3</v>
      </c>
      <c r="BQ238" s="44">
        <f t="shared" si="212"/>
        <v>28</v>
      </c>
    </row>
    <row r="239" spans="1:69" ht="63.75" x14ac:dyDescent="0.2">
      <c r="A239" s="1">
        <v>236</v>
      </c>
      <c r="B239" s="2" t="s">
        <v>1501</v>
      </c>
      <c r="C239" s="3" t="s">
        <v>1502</v>
      </c>
      <c r="D239" s="4">
        <v>33503118.890000001</v>
      </c>
      <c r="E239" s="4">
        <v>22113470.379999999</v>
      </c>
      <c r="F239" s="118">
        <f t="shared" si="192"/>
        <v>0.6600421427212384</v>
      </c>
      <c r="G239" s="21">
        <v>1</v>
      </c>
      <c r="H239" s="4">
        <v>44446056.579999998</v>
      </c>
      <c r="I239" s="4">
        <v>34960253.439999998</v>
      </c>
      <c r="J239" s="114">
        <f t="shared" si="193"/>
        <v>0.786577170846953</v>
      </c>
      <c r="K239" s="21">
        <v>2</v>
      </c>
      <c r="L239" s="121">
        <f t="shared" si="194"/>
        <v>3</v>
      </c>
      <c r="M239" s="4">
        <v>15</v>
      </c>
      <c r="N239" s="4">
        <v>74</v>
      </c>
      <c r="O239" s="116">
        <f t="shared" si="195"/>
        <v>0.20270270270270271</v>
      </c>
      <c r="P239" s="21">
        <v>0</v>
      </c>
      <c r="Q239" s="4">
        <v>16</v>
      </c>
      <c r="R239" s="4">
        <v>74</v>
      </c>
      <c r="S239" s="116">
        <f t="shared" si="196"/>
        <v>0.21621621621621623</v>
      </c>
      <c r="T239" s="21">
        <v>2</v>
      </c>
      <c r="U239" s="4">
        <v>155</v>
      </c>
      <c r="V239" s="4">
        <f t="shared" si="197"/>
        <v>59</v>
      </c>
      <c r="W239" s="117">
        <f t="shared" si="198"/>
        <v>2.6271186440677967</v>
      </c>
      <c r="X239" s="21">
        <v>2</v>
      </c>
      <c r="Y239" s="4">
        <v>56587330.789999999</v>
      </c>
      <c r="Z239" s="4">
        <v>52574037.109999999</v>
      </c>
      <c r="AA239" s="116">
        <f t="shared" si="199"/>
        <v>7.0922123803535561E-2</v>
      </c>
      <c r="AB239" s="21">
        <v>3</v>
      </c>
      <c r="AC239" s="121">
        <f t="shared" si="200"/>
        <v>7</v>
      </c>
      <c r="AD239" s="4">
        <v>15</v>
      </c>
      <c r="AE239" s="4">
        <v>0</v>
      </c>
      <c r="AF239" s="116">
        <f>AE239/AD239</f>
        <v>0</v>
      </c>
      <c r="AG239" s="21">
        <v>3</v>
      </c>
      <c r="AH239" s="4">
        <v>52574037.110000007</v>
      </c>
      <c r="AI239" s="4">
        <v>52574037.110000007</v>
      </c>
      <c r="AJ239" s="116">
        <f t="shared" si="201"/>
        <v>1</v>
      </c>
      <c r="AK239" s="21">
        <v>3</v>
      </c>
      <c r="AL239" s="71">
        <f t="shared" si="202"/>
        <v>6</v>
      </c>
      <c r="AM239" s="4">
        <v>0</v>
      </c>
      <c r="AN239" s="4">
        <v>7108023.4799999995</v>
      </c>
      <c r="AO239" s="23">
        <f t="shared" si="203"/>
        <v>0</v>
      </c>
      <c r="AP239" s="21">
        <v>0</v>
      </c>
      <c r="AQ239" s="4">
        <v>0</v>
      </c>
      <c r="AR239" s="4">
        <v>2342566.4699999997</v>
      </c>
      <c r="AS239" s="23">
        <f t="shared" si="215"/>
        <v>0</v>
      </c>
      <c r="AT239" s="21">
        <v>0</v>
      </c>
      <c r="AU239" s="74">
        <f t="shared" si="204"/>
        <v>0</v>
      </c>
      <c r="AV239" s="4">
        <v>3570069.92</v>
      </c>
      <c r="AW239" s="4">
        <v>3745381.13</v>
      </c>
      <c r="AX239" s="23">
        <f t="shared" si="205"/>
        <v>0.95319269150053099</v>
      </c>
      <c r="AY239" s="21">
        <v>3</v>
      </c>
      <c r="AZ239" s="4">
        <f t="shared" si="206"/>
        <v>3570069.92</v>
      </c>
      <c r="BA239" s="4">
        <v>43920</v>
      </c>
      <c r="BB239" s="23">
        <f t="shared" si="207"/>
        <v>1.2302280062907003E-2</v>
      </c>
      <c r="BC239" s="21">
        <v>0</v>
      </c>
      <c r="BD239" s="73">
        <f t="shared" si="208"/>
        <v>3</v>
      </c>
      <c r="BE239" s="4">
        <v>0</v>
      </c>
      <c r="BF239" s="21">
        <v>3</v>
      </c>
      <c r="BG239" s="71">
        <f t="shared" si="209"/>
        <v>3</v>
      </c>
      <c r="BH239" s="4">
        <v>63</v>
      </c>
      <c r="BI239" s="4">
        <v>70</v>
      </c>
      <c r="BJ239" s="23">
        <f t="shared" si="210"/>
        <v>0.9</v>
      </c>
      <c r="BK239" s="21">
        <v>3</v>
      </c>
      <c r="BL239" s="4">
        <v>14</v>
      </c>
      <c r="BM239" s="124">
        <v>15</v>
      </c>
      <c r="BN239" s="53">
        <f>BL239/BM239</f>
        <v>0.93333333333333335</v>
      </c>
      <c r="BO239" s="54">
        <v>3</v>
      </c>
      <c r="BP239" s="89">
        <f t="shared" si="211"/>
        <v>6</v>
      </c>
      <c r="BQ239" s="44">
        <f t="shared" si="212"/>
        <v>28</v>
      </c>
    </row>
    <row r="240" spans="1:69" ht="63.75" x14ac:dyDescent="0.2">
      <c r="A240" s="1">
        <v>237</v>
      </c>
      <c r="B240" s="2" t="s">
        <v>1509</v>
      </c>
      <c r="C240" s="3" t="s">
        <v>1510</v>
      </c>
      <c r="D240" s="4">
        <v>6927496.2000000002</v>
      </c>
      <c r="E240" s="4">
        <v>6918062.0199999996</v>
      </c>
      <c r="F240" s="118">
        <f t="shared" si="192"/>
        <v>0.99863815443161119</v>
      </c>
      <c r="G240" s="21">
        <v>3</v>
      </c>
      <c r="H240" s="4">
        <v>6927496.2000000002</v>
      </c>
      <c r="I240" s="4">
        <v>6314949.0300000003</v>
      </c>
      <c r="J240" s="114">
        <f t="shared" si="193"/>
        <v>0.91157740801070375</v>
      </c>
      <c r="K240" s="21">
        <v>3</v>
      </c>
      <c r="L240" s="120">
        <f t="shared" si="194"/>
        <v>6</v>
      </c>
      <c r="M240" s="4">
        <v>5</v>
      </c>
      <c r="N240" s="4">
        <v>32</v>
      </c>
      <c r="O240" s="116">
        <f t="shared" si="195"/>
        <v>0.15625</v>
      </c>
      <c r="P240" s="21">
        <v>0</v>
      </c>
      <c r="Q240" s="4">
        <v>12</v>
      </c>
      <c r="R240" s="4">
        <v>32</v>
      </c>
      <c r="S240" s="116">
        <f t="shared" si="196"/>
        <v>0.375</v>
      </c>
      <c r="T240" s="21">
        <v>2</v>
      </c>
      <c r="U240" s="4">
        <v>50</v>
      </c>
      <c r="V240" s="4">
        <f t="shared" si="197"/>
        <v>27</v>
      </c>
      <c r="W240" s="117">
        <f t="shared" si="198"/>
        <v>1.8518518518518519</v>
      </c>
      <c r="X240" s="21">
        <v>1</v>
      </c>
      <c r="Y240" s="4">
        <v>3500231</v>
      </c>
      <c r="Z240" s="4">
        <v>3167811.21</v>
      </c>
      <c r="AA240" s="116">
        <f t="shared" si="199"/>
        <v>9.4970814783367163E-2</v>
      </c>
      <c r="AB240" s="21">
        <v>3</v>
      </c>
      <c r="AC240" s="121">
        <f t="shared" si="200"/>
        <v>6</v>
      </c>
      <c r="AD240" s="4">
        <v>0</v>
      </c>
      <c r="AE240" s="4">
        <v>0</v>
      </c>
      <c r="AF240" s="116">
        <v>0</v>
      </c>
      <c r="AG240" s="21">
        <v>3</v>
      </c>
      <c r="AH240" s="4">
        <v>3167811.21</v>
      </c>
      <c r="AI240" s="4">
        <v>3167811.21</v>
      </c>
      <c r="AJ240" s="116">
        <f t="shared" si="201"/>
        <v>1</v>
      </c>
      <c r="AK240" s="21">
        <v>3</v>
      </c>
      <c r="AL240" s="71">
        <f t="shared" si="202"/>
        <v>6</v>
      </c>
      <c r="AM240" s="4">
        <v>0</v>
      </c>
      <c r="AN240" s="4">
        <v>2229060.39</v>
      </c>
      <c r="AO240" s="23">
        <f t="shared" si="203"/>
        <v>0</v>
      </c>
      <c r="AP240" s="21">
        <v>0</v>
      </c>
      <c r="AQ240" s="4">
        <v>0</v>
      </c>
      <c r="AR240" s="4">
        <v>830135.66</v>
      </c>
      <c r="AS240" s="23">
        <f t="shared" si="215"/>
        <v>0</v>
      </c>
      <c r="AT240" s="21">
        <v>0</v>
      </c>
      <c r="AU240" s="74">
        <f t="shared" si="204"/>
        <v>0</v>
      </c>
      <c r="AV240" s="4">
        <v>2462153.12</v>
      </c>
      <c r="AW240" s="4">
        <v>2959250.59</v>
      </c>
      <c r="AX240" s="23">
        <f t="shared" si="205"/>
        <v>0.83201913630437097</v>
      </c>
      <c r="AY240" s="21">
        <v>2</v>
      </c>
      <c r="AZ240" s="4">
        <f t="shared" si="206"/>
        <v>2462153.12</v>
      </c>
      <c r="BA240" s="4">
        <v>395686.39</v>
      </c>
      <c r="BB240" s="23">
        <f t="shared" si="207"/>
        <v>0.16070746647958273</v>
      </c>
      <c r="BC240" s="21">
        <v>0</v>
      </c>
      <c r="BD240" s="74">
        <f t="shared" si="208"/>
        <v>2</v>
      </c>
      <c r="BE240" s="4">
        <v>0</v>
      </c>
      <c r="BF240" s="21">
        <v>3</v>
      </c>
      <c r="BG240" s="71">
        <f t="shared" si="209"/>
        <v>3</v>
      </c>
      <c r="BH240" s="4">
        <v>28</v>
      </c>
      <c r="BI240" s="4">
        <v>32</v>
      </c>
      <c r="BJ240" s="23">
        <f t="shared" si="210"/>
        <v>0.875</v>
      </c>
      <c r="BK240" s="21">
        <v>2</v>
      </c>
      <c r="BL240" s="4">
        <v>14</v>
      </c>
      <c r="BM240" s="124">
        <v>15</v>
      </c>
      <c r="BN240" s="53">
        <f>BL240/BM240</f>
        <v>0.93333333333333335</v>
      </c>
      <c r="BO240" s="54">
        <v>3</v>
      </c>
      <c r="BP240" s="85">
        <f t="shared" si="211"/>
        <v>5</v>
      </c>
      <c r="BQ240" s="44">
        <f t="shared" si="212"/>
        <v>28</v>
      </c>
    </row>
    <row r="241" spans="1:69" ht="51" x14ac:dyDescent="0.2">
      <c r="A241" s="1">
        <v>238</v>
      </c>
      <c r="B241" s="2" t="s">
        <v>1515</v>
      </c>
      <c r="C241" s="3" t="s">
        <v>1516</v>
      </c>
      <c r="D241" s="4">
        <v>81101223.650000006</v>
      </c>
      <c r="E241" s="4">
        <v>79103511.299999997</v>
      </c>
      <c r="F241" s="118">
        <f t="shared" si="192"/>
        <v>0.97536766697107646</v>
      </c>
      <c r="G241" s="21">
        <v>3</v>
      </c>
      <c r="H241" s="4">
        <v>114362729.17</v>
      </c>
      <c r="I241" s="4">
        <v>99962611.780000001</v>
      </c>
      <c r="J241" s="114">
        <f t="shared" si="193"/>
        <v>0.87408382525923944</v>
      </c>
      <c r="K241" s="21">
        <v>2</v>
      </c>
      <c r="L241" s="115">
        <f t="shared" si="194"/>
        <v>5</v>
      </c>
      <c r="M241" s="4">
        <v>33</v>
      </c>
      <c r="N241" s="4">
        <v>259</v>
      </c>
      <c r="O241" s="116">
        <f t="shared" si="195"/>
        <v>0.12741312741312741</v>
      </c>
      <c r="P241" s="21">
        <v>1</v>
      </c>
      <c r="Q241" s="4">
        <v>87</v>
      </c>
      <c r="R241" s="4">
        <v>259</v>
      </c>
      <c r="S241" s="116">
        <f t="shared" si="196"/>
        <v>0.3359073359073359</v>
      </c>
      <c r="T241" s="21">
        <v>2</v>
      </c>
      <c r="U241" s="4">
        <v>598</v>
      </c>
      <c r="V241" s="4">
        <f t="shared" si="197"/>
        <v>226</v>
      </c>
      <c r="W241" s="117">
        <f t="shared" si="198"/>
        <v>2.6460176991150441</v>
      </c>
      <c r="X241" s="21">
        <v>2</v>
      </c>
      <c r="Y241" s="4">
        <v>79725764.409999996</v>
      </c>
      <c r="Z241" s="4">
        <v>70632883.709999993</v>
      </c>
      <c r="AA241" s="116">
        <f t="shared" si="199"/>
        <v>0.1140519726250437</v>
      </c>
      <c r="AB241" s="21">
        <v>3</v>
      </c>
      <c r="AC241" s="121">
        <f t="shared" si="200"/>
        <v>8</v>
      </c>
      <c r="AD241" s="4">
        <v>9</v>
      </c>
      <c r="AE241" s="4">
        <v>1</v>
      </c>
      <c r="AF241" s="116">
        <f>AE241/AD241</f>
        <v>0.1111111111111111</v>
      </c>
      <c r="AG241" s="21">
        <v>2</v>
      </c>
      <c r="AH241" s="4">
        <v>65373634.510000005</v>
      </c>
      <c r="AI241" s="4">
        <v>70632883.710000008</v>
      </c>
      <c r="AJ241" s="116">
        <f t="shared" si="201"/>
        <v>0.92554106637365829</v>
      </c>
      <c r="AK241" s="21">
        <v>3</v>
      </c>
      <c r="AL241" s="72">
        <f t="shared" si="202"/>
        <v>5</v>
      </c>
      <c r="AM241" s="4">
        <v>0</v>
      </c>
      <c r="AN241" s="4">
        <v>4889034.4799999995</v>
      </c>
      <c r="AO241" s="23">
        <f t="shared" si="203"/>
        <v>0</v>
      </c>
      <c r="AP241" s="21">
        <v>0</v>
      </c>
      <c r="AQ241" s="4">
        <v>0</v>
      </c>
      <c r="AR241" s="4">
        <v>2082392.71</v>
      </c>
      <c r="AS241" s="23">
        <f t="shared" si="215"/>
        <v>0</v>
      </c>
      <c r="AT241" s="21">
        <v>0</v>
      </c>
      <c r="AU241" s="74">
        <f t="shared" si="204"/>
        <v>0</v>
      </c>
      <c r="AV241" s="4">
        <v>6326591.6100000003</v>
      </c>
      <c r="AW241" s="4">
        <v>6363292.9299999997</v>
      </c>
      <c r="AX241" s="23">
        <f t="shared" si="205"/>
        <v>0.99423233844430303</v>
      </c>
      <c r="AY241" s="21">
        <v>3</v>
      </c>
      <c r="AZ241" s="4">
        <f t="shared" si="206"/>
        <v>6326591.6100000003</v>
      </c>
      <c r="BA241" s="4">
        <v>2926299.42</v>
      </c>
      <c r="BB241" s="23">
        <f t="shared" si="207"/>
        <v>0.46253964225770527</v>
      </c>
      <c r="BC241" s="21">
        <v>1</v>
      </c>
      <c r="BD241" s="73">
        <f t="shared" si="208"/>
        <v>4</v>
      </c>
      <c r="BE241" s="4">
        <v>0</v>
      </c>
      <c r="BF241" s="21">
        <v>3</v>
      </c>
      <c r="BG241" s="71">
        <f t="shared" si="209"/>
        <v>3</v>
      </c>
      <c r="BH241" s="4">
        <v>219</v>
      </c>
      <c r="BI241" s="4">
        <v>224</v>
      </c>
      <c r="BJ241" s="23">
        <f t="shared" si="210"/>
        <v>0.9776785714285714</v>
      </c>
      <c r="BK241" s="21">
        <v>3</v>
      </c>
      <c r="BL241" s="4">
        <v>0</v>
      </c>
      <c r="BM241" s="124">
        <v>0</v>
      </c>
      <c r="BN241" s="53">
        <v>0</v>
      </c>
      <c r="BO241" s="54">
        <v>0</v>
      </c>
      <c r="BP241" s="90">
        <f t="shared" si="211"/>
        <v>3</v>
      </c>
      <c r="BQ241" s="44">
        <f t="shared" si="212"/>
        <v>28</v>
      </c>
    </row>
    <row r="242" spans="1:69" ht="89.25" x14ac:dyDescent="0.2">
      <c r="A242" s="1">
        <v>239</v>
      </c>
      <c r="B242" s="2" t="s">
        <v>1573</v>
      </c>
      <c r="C242" s="3" t="s">
        <v>1574</v>
      </c>
      <c r="D242" s="4">
        <v>17610675.329999998</v>
      </c>
      <c r="E242" s="4">
        <v>17610675.329999998</v>
      </c>
      <c r="F242" s="118">
        <f t="shared" si="192"/>
        <v>1</v>
      </c>
      <c r="G242" s="21">
        <v>3</v>
      </c>
      <c r="H242" s="4">
        <v>18973805.559999999</v>
      </c>
      <c r="I242" s="4">
        <v>17396620.309999999</v>
      </c>
      <c r="J242" s="114">
        <f t="shared" si="193"/>
        <v>0.9168756502214308</v>
      </c>
      <c r="K242" s="21">
        <v>3</v>
      </c>
      <c r="L242" s="120">
        <f t="shared" si="194"/>
        <v>6</v>
      </c>
      <c r="M242" s="4">
        <v>2</v>
      </c>
      <c r="N242" s="4">
        <v>15</v>
      </c>
      <c r="O242" s="116">
        <f t="shared" si="195"/>
        <v>0.13333333333333333</v>
      </c>
      <c r="P242" s="21">
        <v>1</v>
      </c>
      <c r="Q242" s="4">
        <v>6</v>
      </c>
      <c r="R242" s="4">
        <v>15</v>
      </c>
      <c r="S242" s="116">
        <f t="shared" si="196"/>
        <v>0.4</v>
      </c>
      <c r="T242" s="21">
        <v>2</v>
      </c>
      <c r="U242" s="4">
        <v>26</v>
      </c>
      <c r="V242" s="4">
        <f t="shared" si="197"/>
        <v>13</v>
      </c>
      <c r="W242" s="117">
        <f t="shared" si="198"/>
        <v>2</v>
      </c>
      <c r="X242" s="21">
        <v>1</v>
      </c>
      <c r="Y242" s="4">
        <v>11623261.289999999</v>
      </c>
      <c r="Z242" s="4">
        <v>10906145.859999999</v>
      </c>
      <c r="AA242" s="116">
        <f t="shared" si="199"/>
        <v>6.1696576555236311E-2</v>
      </c>
      <c r="AB242" s="21">
        <v>3</v>
      </c>
      <c r="AC242" s="121">
        <f t="shared" si="200"/>
        <v>7</v>
      </c>
      <c r="AD242" s="4">
        <v>10</v>
      </c>
      <c r="AE242" s="4">
        <v>0</v>
      </c>
      <c r="AF242" s="116">
        <f>AE242/AD242</f>
        <v>0</v>
      </c>
      <c r="AG242" s="21">
        <v>3</v>
      </c>
      <c r="AH242" s="4">
        <v>10906145.859999999</v>
      </c>
      <c r="AI242" s="4">
        <v>10906145.859999999</v>
      </c>
      <c r="AJ242" s="116">
        <f t="shared" si="201"/>
        <v>1</v>
      </c>
      <c r="AK242" s="21">
        <v>3</v>
      </c>
      <c r="AL242" s="71">
        <f t="shared" si="202"/>
        <v>6</v>
      </c>
      <c r="AM242" s="4">
        <v>0</v>
      </c>
      <c r="AN242" s="4">
        <v>8553612.3099999987</v>
      </c>
      <c r="AO242" s="23">
        <f t="shared" si="203"/>
        <v>0</v>
      </c>
      <c r="AP242" s="21">
        <v>0</v>
      </c>
      <c r="AQ242" s="4">
        <v>0</v>
      </c>
      <c r="AR242" s="4">
        <v>3129479</v>
      </c>
      <c r="AS242" s="23">
        <f t="shared" si="215"/>
        <v>0</v>
      </c>
      <c r="AT242" s="21">
        <v>0</v>
      </c>
      <c r="AU242" s="74">
        <f t="shared" si="204"/>
        <v>0</v>
      </c>
      <c r="AV242" s="4">
        <v>9127851.0099999998</v>
      </c>
      <c r="AW242" s="4">
        <v>9728780.7300000004</v>
      </c>
      <c r="AX242" s="23">
        <f t="shared" si="205"/>
        <v>0.93823175414500259</v>
      </c>
      <c r="AY242" s="21">
        <v>3</v>
      </c>
      <c r="AZ242" s="4">
        <f t="shared" si="206"/>
        <v>9127851.0099999998</v>
      </c>
      <c r="BA242" s="4">
        <v>740307.37</v>
      </c>
      <c r="BB242" s="23">
        <f t="shared" si="207"/>
        <v>8.1104234631892841E-2</v>
      </c>
      <c r="BC242" s="21">
        <v>0</v>
      </c>
      <c r="BD242" s="73">
        <f t="shared" si="208"/>
        <v>3</v>
      </c>
      <c r="BE242" s="4">
        <v>0</v>
      </c>
      <c r="BF242" s="21">
        <v>3</v>
      </c>
      <c r="BG242" s="71">
        <f t="shared" si="209"/>
        <v>3</v>
      </c>
      <c r="BH242" s="4">
        <v>15</v>
      </c>
      <c r="BI242" s="4">
        <v>15</v>
      </c>
      <c r="BJ242" s="23">
        <f t="shared" si="210"/>
        <v>1</v>
      </c>
      <c r="BK242" s="21">
        <v>3</v>
      </c>
      <c r="BL242" s="4">
        <v>0</v>
      </c>
      <c r="BM242" s="124">
        <v>0</v>
      </c>
      <c r="BN242" s="53">
        <v>0</v>
      </c>
      <c r="BO242" s="54">
        <v>0</v>
      </c>
      <c r="BP242" s="90">
        <f t="shared" si="211"/>
        <v>3</v>
      </c>
      <c r="BQ242" s="44">
        <f t="shared" si="212"/>
        <v>28</v>
      </c>
    </row>
    <row r="243" spans="1:69" ht="89.25" x14ac:dyDescent="0.2">
      <c r="A243" s="1">
        <v>240</v>
      </c>
      <c r="B243" s="2" t="s">
        <v>1595</v>
      </c>
      <c r="C243" s="3" t="s">
        <v>1596</v>
      </c>
      <c r="D243" s="4">
        <v>19471984.82</v>
      </c>
      <c r="E243" s="4">
        <v>19466429.710000001</v>
      </c>
      <c r="F243" s="118">
        <f t="shared" si="192"/>
        <v>0.99971471269871304</v>
      </c>
      <c r="G243" s="21">
        <v>3</v>
      </c>
      <c r="H243" s="4">
        <v>19471984.82</v>
      </c>
      <c r="I243" s="4">
        <v>15962332.15</v>
      </c>
      <c r="J243" s="114">
        <f t="shared" si="193"/>
        <v>0.81975886369862117</v>
      </c>
      <c r="K243" s="21">
        <v>2</v>
      </c>
      <c r="L243" s="115">
        <f t="shared" si="194"/>
        <v>5</v>
      </c>
      <c r="M243" s="4">
        <v>4</v>
      </c>
      <c r="N243" s="4">
        <v>36</v>
      </c>
      <c r="O243" s="116">
        <f t="shared" si="195"/>
        <v>0.1111111111111111</v>
      </c>
      <c r="P243" s="21">
        <v>1</v>
      </c>
      <c r="Q243" s="4">
        <v>7</v>
      </c>
      <c r="R243" s="4">
        <v>36</v>
      </c>
      <c r="S243" s="116">
        <f t="shared" si="196"/>
        <v>0.19444444444444445</v>
      </c>
      <c r="T243" s="21">
        <v>3</v>
      </c>
      <c r="U243" s="4">
        <v>73</v>
      </c>
      <c r="V243" s="4">
        <f t="shared" si="197"/>
        <v>32</v>
      </c>
      <c r="W243" s="117">
        <f t="shared" si="198"/>
        <v>2.28125</v>
      </c>
      <c r="X243" s="21">
        <v>2</v>
      </c>
      <c r="Y243" s="4">
        <v>7542777</v>
      </c>
      <c r="Z243" s="4">
        <v>7091256.2999999998</v>
      </c>
      <c r="AA243" s="116">
        <f t="shared" si="199"/>
        <v>5.9861334890319598E-2</v>
      </c>
      <c r="AB243" s="21">
        <v>3</v>
      </c>
      <c r="AC243" s="115">
        <f t="shared" si="200"/>
        <v>9</v>
      </c>
      <c r="AD243" s="4">
        <v>8</v>
      </c>
      <c r="AE243" s="4">
        <v>0</v>
      </c>
      <c r="AF243" s="116">
        <f>AE243/AD243</f>
        <v>0</v>
      </c>
      <c r="AG243" s="21">
        <v>3</v>
      </c>
      <c r="AH243" s="4">
        <v>6737699.3000000007</v>
      </c>
      <c r="AI243" s="4">
        <v>7091256.3000000007</v>
      </c>
      <c r="AJ243" s="116">
        <f t="shared" si="201"/>
        <v>0.95014183875993874</v>
      </c>
      <c r="AK243" s="21">
        <v>3</v>
      </c>
      <c r="AL243" s="71">
        <f t="shared" si="202"/>
        <v>6</v>
      </c>
      <c r="AM243" s="4">
        <v>0</v>
      </c>
      <c r="AN243" s="4">
        <v>10533484.220000001</v>
      </c>
      <c r="AO243" s="23">
        <f t="shared" si="203"/>
        <v>0</v>
      </c>
      <c r="AP243" s="21">
        <v>0</v>
      </c>
      <c r="AQ243" s="4">
        <v>0</v>
      </c>
      <c r="AR243" s="4">
        <v>3020156.47</v>
      </c>
      <c r="AS243" s="23">
        <f t="shared" si="215"/>
        <v>0</v>
      </c>
      <c r="AT243" s="21">
        <v>0</v>
      </c>
      <c r="AU243" s="74">
        <f t="shared" si="204"/>
        <v>0</v>
      </c>
      <c r="AV243" s="4">
        <v>10045653.810000001</v>
      </c>
      <c r="AW243" s="4">
        <v>12742604.73</v>
      </c>
      <c r="AX243" s="23">
        <f t="shared" si="205"/>
        <v>0.78835167713783427</v>
      </c>
      <c r="AY243" s="21">
        <v>2</v>
      </c>
      <c r="AZ243" s="4">
        <f t="shared" si="206"/>
        <v>10045653.810000001</v>
      </c>
      <c r="BA243" s="4">
        <v>2234.7799999999997</v>
      </c>
      <c r="BB243" s="23">
        <f t="shared" si="207"/>
        <v>2.224623745022326E-4</v>
      </c>
      <c r="BC243" s="21">
        <v>0</v>
      </c>
      <c r="BD243" s="74">
        <f t="shared" si="208"/>
        <v>2</v>
      </c>
      <c r="BE243" s="4">
        <v>0</v>
      </c>
      <c r="BF243" s="21">
        <v>3</v>
      </c>
      <c r="BG243" s="71">
        <f t="shared" si="209"/>
        <v>3</v>
      </c>
      <c r="BH243" s="4">
        <v>35</v>
      </c>
      <c r="BI243" s="4">
        <v>36</v>
      </c>
      <c r="BJ243" s="23">
        <f t="shared" si="210"/>
        <v>0.97222222222222221</v>
      </c>
      <c r="BK243" s="21">
        <v>3</v>
      </c>
      <c r="BL243" s="4">
        <v>0</v>
      </c>
      <c r="BM243" s="124">
        <v>0</v>
      </c>
      <c r="BN243" s="53">
        <v>0</v>
      </c>
      <c r="BO243" s="54">
        <v>0</v>
      </c>
      <c r="BP243" s="90">
        <f t="shared" si="211"/>
        <v>3</v>
      </c>
      <c r="BQ243" s="44">
        <f t="shared" si="212"/>
        <v>28</v>
      </c>
    </row>
    <row r="244" spans="1:69" ht="102" x14ac:dyDescent="0.2">
      <c r="A244" s="1">
        <v>241</v>
      </c>
      <c r="B244" s="2" t="s">
        <v>1601</v>
      </c>
      <c r="C244" s="3" t="s">
        <v>1602</v>
      </c>
      <c r="D244" s="4">
        <v>18238937.32</v>
      </c>
      <c r="E244" s="4">
        <v>18238936.920000002</v>
      </c>
      <c r="F244" s="118">
        <f t="shared" si="192"/>
        <v>0.99999997806889784</v>
      </c>
      <c r="G244" s="21">
        <v>3</v>
      </c>
      <c r="H244" s="4">
        <v>18241957.32</v>
      </c>
      <c r="I244" s="4">
        <v>12416581.859999999</v>
      </c>
      <c r="J244" s="114">
        <f t="shared" si="193"/>
        <v>0.68066061345219719</v>
      </c>
      <c r="K244" s="21">
        <v>1</v>
      </c>
      <c r="L244" s="121">
        <f t="shared" si="194"/>
        <v>4</v>
      </c>
      <c r="M244" s="4">
        <v>2</v>
      </c>
      <c r="N244" s="4">
        <v>51</v>
      </c>
      <c r="O244" s="116">
        <f t="shared" si="195"/>
        <v>3.9215686274509803E-2</v>
      </c>
      <c r="P244" s="21">
        <v>3</v>
      </c>
      <c r="Q244" s="4">
        <v>22</v>
      </c>
      <c r="R244" s="4">
        <v>51</v>
      </c>
      <c r="S244" s="116">
        <f t="shared" si="196"/>
        <v>0.43137254901960786</v>
      </c>
      <c r="T244" s="21">
        <v>2</v>
      </c>
      <c r="U244" s="4">
        <v>116</v>
      </c>
      <c r="V244" s="4">
        <f t="shared" si="197"/>
        <v>49</v>
      </c>
      <c r="W244" s="117">
        <f t="shared" si="198"/>
        <v>2.3673469387755102</v>
      </c>
      <c r="X244" s="21">
        <v>2</v>
      </c>
      <c r="Y244" s="4">
        <v>11826235.800000001</v>
      </c>
      <c r="Z244" s="4">
        <v>11390543.810000001</v>
      </c>
      <c r="AA244" s="116">
        <f t="shared" si="199"/>
        <v>3.6841138411936633E-2</v>
      </c>
      <c r="AB244" s="21">
        <v>2</v>
      </c>
      <c r="AC244" s="115">
        <f t="shared" si="200"/>
        <v>9</v>
      </c>
      <c r="AD244" s="4">
        <v>23</v>
      </c>
      <c r="AE244" s="4">
        <v>0</v>
      </c>
      <c r="AF244" s="116">
        <f>AE244/AD244</f>
        <v>0</v>
      </c>
      <c r="AG244" s="21">
        <v>3</v>
      </c>
      <c r="AH244" s="4">
        <v>8787874.6600000001</v>
      </c>
      <c r="AI244" s="4">
        <v>11390543.810000001</v>
      </c>
      <c r="AJ244" s="116">
        <f t="shared" si="201"/>
        <v>0.77150615515695908</v>
      </c>
      <c r="AK244" s="21">
        <v>3</v>
      </c>
      <c r="AL244" s="71">
        <f t="shared" si="202"/>
        <v>6</v>
      </c>
      <c r="AM244" s="4">
        <v>0</v>
      </c>
      <c r="AN244" s="4">
        <v>6070335.7599999988</v>
      </c>
      <c r="AO244" s="23">
        <f t="shared" si="203"/>
        <v>0</v>
      </c>
      <c r="AP244" s="21">
        <v>0</v>
      </c>
      <c r="AQ244" s="4">
        <v>0</v>
      </c>
      <c r="AR244" s="4">
        <v>2331997.02</v>
      </c>
      <c r="AS244" s="23">
        <f t="shared" si="215"/>
        <v>0</v>
      </c>
      <c r="AT244" s="21">
        <v>0</v>
      </c>
      <c r="AU244" s="74">
        <f t="shared" si="204"/>
        <v>0</v>
      </c>
      <c r="AV244" s="4">
        <v>4454229.97</v>
      </c>
      <c r="AW244" s="4">
        <v>8648786.2899999991</v>
      </c>
      <c r="AX244" s="23">
        <f t="shared" si="205"/>
        <v>0.51501214397563755</v>
      </c>
      <c r="AY244" s="21">
        <v>2</v>
      </c>
      <c r="AZ244" s="4">
        <f t="shared" si="206"/>
        <v>4454229.97</v>
      </c>
      <c r="BA244" s="4">
        <v>1821145.92</v>
      </c>
      <c r="BB244" s="23">
        <f t="shared" si="207"/>
        <v>0.40885763246750367</v>
      </c>
      <c r="BC244" s="21">
        <v>1</v>
      </c>
      <c r="BD244" s="73">
        <f t="shared" si="208"/>
        <v>3</v>
      </c>
      <c r="BE244" s="4">
        <v>0</v>
      </c>
      <c r="BF244" s="21">
        <v>3</v>
      </c>
      <c r="BG244" s="71">
        <f t="shared" si="209"/>
        <v>3</v>
      </c>
      <c r="BH244" s="4">
        <v>47</v>
      </c>
      <c r="BI244" s="4">
        <v>47</v>
      </c>
      <c r="BJ244" s="23">
        <f t="shared" si="210"/>
        <v>1</v>
      </c>
      <c r="BK244" s="21">
        <v>3</v>
      </c>
      <c r="BL244" s="4">
        <v>0</v>
      </c>
      <c r="BM244" s="124">
        <v>0</v>
      </c>
      <c r="BN244" s="53">
        <v>0</v>
      </c>
      <c r="BO244" s="54">
        <v>0</v>
      </c>
      <c r="BP244" s="90">
        <f t="shared" si="211"/>
        <v>3</v>
      </c>
      <c r="BQ244" s="44">
        <f t="shared" si="212"/>
        <v>28</v>
      </c>
    </row>
    <row r="245" spans="1:69" ht="114.75" x14ac:dyDescent="0.2">
      <c r="A245" s="1">
        <v>242</v>
      </c>
      <c r="B245" s="2" t="s">
        <v>1717</v>
      </c>
      <c r="C245" s="3" t="s">
        <v>1718</v>
      </c>
      <c r="D245" s="4">
        <v>5210322.26</v>
      </c>
      <c r="E245" s="4">
        <v>5210322.26</v>
      </c>
      <c r="F245" s="118">
        <f t="shared" si="192"/>
        <v>1</v>
      </c>
      <c r="G245" s="21">
        <v>3</v>
      </c>
      <c r="H245" s="4">
        <v>5210322.26</v>
      </c>
      <c r="I245" s="4">
        <v>5097602.9800000004</v>
      </c>
      <c r="J245" s="114">
        <f t="shared" si="193"/>
        <v>0.97836615963942331</v>
      </c>
      <c r="K245" s="21">
        <v>3</v>
      </c>
      <c r="L245" s="120">
        <f t="shared" si="194"/>
        <v>6</v>
      </c>
      <c r="M245" s="4">
        <v>0</v>
      </c>
      <c r="N245" s="4">
        <v>1</v>
      </c>
      <c r="O245" s="116">
        <f t="shared" si="195"/>
        <v>0</v>
      </c>
      <c r="P245" s="21">
        <v>3</v>
      </c>
      <c r="Q245" s="4">
        <v>1</v>
      </c>
      <c r="R245" s="4">
        <v>1</v>
      </c>
      <c r="S245" s="116">
        <f t="shared" si="196"/>
        <v>1</v>
      </c>
      <c r="T245" s="21">
        <v>0</v>
      </c>
      <c r="U245" s="4">
        <v>1</v>
      </c>
      <c r="V245" s="4">
        <f t="shared" si="197"/>
        <v>1</v>
      </c>
      <c r="W245" s="117">
        <f t="shared" si="198"/>
        <v>1</v>
      </c>
      <c r="X245" s="21">
        <v>1</v>
      </c>
      <c r="Y245" s="4">
        <v>745902.4</v>
      </c>
      <c r="Z245" s="4">
        <v>745902.4</v>
      </c>
      <c r="AA245" s="116">
        <f t="shared" si="199"/>
        <v>0</v>
      </c>
      <c r="AB245" s="21">
        <v>0</v>
      </c>
      <c r="AC245" s="122">
        <f t="shared" si="200"/>
        <v>4</v>
      </c>
      <c r="AD245" s="4">
        <v>0</v>
      </c>
      <c r="AE245" s="4">
        <v>0</v>
      </c>
      <c r="AF245" s="116">
        <v>0</v>
      </c>
      <c r="AG245" s="21">
        <v>3</v>
      </c>
      <c r="AH245" s="4">
        <v>745902.4</v>
      </c>
      <c r="AI245" s="4">
        <v>745902.4</v>
      </c>
      <c r="AJ245" s="116">
        <f t="shared" si="201"/>
        <v>1</v>
      </c>
      <c r="AK245" s="21">
        <v>3</v>
      </c>
      <c r="AL245" s="71">
        <f t="shared" si="202"/>
        <v>6</v>
      </c>
      <c r="AM245" s="4">
        <v>0</v>
      </c>
      <c r="AN245" s="4">
        <v>2447569.66</v>
      </c>
      <c r="AO245" s="23">
        <f t="shared" si="203"/>
        <v>0</v>
      </c>
      <c r="AP245" s="21">
        <v>0</v>
      </c>
      <c r="AQ245" s="4">
        <v>0</v>
      </c>
      <c r="AR245" s="4">
        <v>1823837.3399999999</v>
      </c>
      <c r="AS245" s="23">
        <f t="shared" si="215"/>
        <v>0</v>
      </c>
      <c r="AT245" s="21">
        <v>0</v>
      </c>
      <c r="AU245" s="74">
        <f t="shared" si="204"/>
        <v>0</v>
      </c>
      <c r="AV245" s="4">
        <v>5097602.9800000004</v>
      </c>
      <c r="AW245" s="4">
        <v>5210322.26</v>
      </c>
      <c r="AX245" s="23">
        <f t="shared" si="205"/>
        <v>0.97836615963942331</v>
      </c>
      <c r="AY245" s="21">
        <v>3</v>
      </c>
      <c r="AZ245" s="4">
        <f t="shared" si="206"/>
        <v>5097602.9800000004</v>
      </c>
      <c r="BA245" s="4">
        <v>1346258.12</v>
      </c>
      <c r="BB245" s="23">
        <f t="shared" si="207"/>
        <v>0.26409630669197387</v>
      </c>
      <c r="BC245" s="21">
        <v>0</v>
      </c>
      <c r="BD245" s="73">
        <f t="shared" si="208"/>
        <v>3</v>
      </c>
      <c r="BE245" s="4">
        <v>0</v>
      </c>
      <c r="BF245" s="21">
        <v>3</v>
      </c>
      <c r="BG245" s="71">
        <f t="shared" si="209"/>
        <v>3</v>
      </c>
      <c r="BH245" s="4">
        <v>1</v>
      </c>
      <c r="BI245" s="4">
        <v>1</v>
      </c>
      <c r="BJ245" s="23">
        <f t="shared" si="210"/>
        <v>1</v>
      </c>
      <c r="BK245" s="21">
        <v>3</v>
      </c>
      <c r="BL245" s="4">
        <v>14</v>
      </c>
      <c r="BM245" s="124">
        <v>15</v>
      </c>
      <c r="BN245" s="53">
        <f>BL245/BM245</f>
        <v>0.93333333333333335</v>
      </c>
      <c r="BO245" s="54">
        <v>3</v>
      </c>
      <c r="BP245" s="89">
        <f t="shared" si="211"/>
        <v>6</v>
      </c>
      <c r="BQ245" s="44">
        <f t="shared" si="212"/>
        <v>28</v>
      </c>
    </row>
    <row r="246" spans="1:69" ht="63.75" x14ac:dyDescent="0.2">
      <c r="A246" s="1">
        <v>243</v>
      </c>
      <c r="B246" s="2" t="s">
        <v>15</v>
      </c>
      <c r="C246" s="3" t="s">
        <v>16</v>
      </c>
      <c r="D246" s="4">
        <v>525778136.49000001</v>
      </c>
      <c r="E246" s="4">
        <v>504838773.56999999</v>
      </c>
      <c r="F246" s="118">
        <f t="shared" si="192"/>
        <v>0.96017452711178253</v>
      </c>
      <c r="G246" s="21">
        <v>3</v>
      </c>
      <c r="H246" s="4">
        <v>1100372065.3499999</v>
      </c>
      <c r="I246" s="4">
        <v>921827132.99000001</v>
      </c>
      <c r="J246" s="114">
        <f t="shared" si="193"/>
        <v>0.8377413077064898</v>
      </c>
      <c r="K246" s="21">
        <v>2</v>
      </c>
      <c r="L246" s="115">
        <f t="shared" si="194"/>
        <v>5</v>
      </c>
      <c r="M246" s="4">
        <v>49</v>
      </c>
      <c r="N246" s="4">
        <v>383</v>
      </c>
      <c r="O246" s="116">
        <f t="shared" si="195"/>
        <v>0.12793733681462141</v>
      </c>
      <c r="P246" s="21">
        <v>1</v>
      </c>
      <c r="Q246" s="4">
        <v>178</v>
      </c>
      <c r="R246" s="4">
        <v>383</v>
      </c>
      <c r="S246" s="116">
        <f t="shared" si="196"/>
        <v>0.46475195822454307</v>
      </c>
      <c r="T246" s="21">
        <v>2</v>
      </c>
      <c r="U246" s="4">
        <v>737</v>
      </c>
      <c r="V246" s="4">
        <f t="shared" si="197"/>
        <v>334</v>
      </c>
      <c r="W246" s="117">
        <f t="shared" si="198"/>
        <v>2.2065868263473054</v>
      </c>
      <c r="X246" s="21">
        <v>2</v>
      </c>
      <c r="Y246" s="4">
        <v>925326095.96000004</v>
      </c>
      <c r="Z246" s="4">
        <v>875346458.24000001</v>
      </c>
      <c r="AA246" s="116">
        <f t="shared" si="199"/>
        <v>5.4012999242334721E-2</v>
      </c>
      <c r="AB246" s="21">
        <v>3</v>
      </c>
      <c r="AC246" s="121">
        <f t="shared" si="200"/>
        <v>8</v>
      </c>
      <c r="AD246" s="4">
        <v>11</v>
      </c>
      <c r="AE246" s="4">
        <v>4</v>
      </c>
      <c r="AF246" s="116">
        <f t="shared" ref="AF246:AF251" si="216">AE246/AD246</f>
        <v>0.36363636363636365</v>
      </c>
      <c r="AG246" s="21">
        <v>0</v>
      </c>
      <c r="AH246" s="4">
        <v>750425865.81000006</v>
      </c>
      <c r="AI246" s="4">
        <v>875346458.24000001</v>
      </c>
      <c r="AJ246" s="116">
        <f t="shared" si="201"/>
        <v>0.85729011495497531</v>
      </c>
      <c r="AK246" s="21">
        <v>3</v>
      </c>
      <c r="AL246" s="73">
        <f t="shared" si="202"/>
        <v>3</v>
      </c>
      <c r="AM246" s="4">
        <v>0</v>
      </c>
      <c r="AN246" s="4">
        <v>8514125.3800000008</v>
      </c>
      <c r="AO246" s="23">
        <f t="shared" si="203"/>
        <v>0</v>
      </c>
      <c r="AP246" s="21">
        <v>0</v>
      </c>
      <c r="AQ246" s="4">
        <v>226145.99</v>
      </c>
      <c r="AR246" s="4">
        <v>23544438.329999998</v>
      </c>
      <c r="AS246" s="23">
        <f t="shared" si="215"/>
        <v>9.6050704981926836E-3</v>
      </c>
      <c r="AT246" s="21">
        <v>1</v>
      </c>
      <c r="AU246" s="74">
        <f t="shared" si="204"/>
        <v>1</v>
      </c>
      <c r="AV246" s="4">
        <v>32210479.100000001</v>
      </c>
      <c r="AW246" s="4">
        <v>35317734.560000002</v>
      </c>
      <c r="AX246" s="23">
        <f t="shared" si="205"/>
        <v>0.91201996677558128</v>
      </c>
      <c r="AY246" s="21">
        <v>3</v>
      </c>
      <c r="AZ246" s="4">
        <f t="shared" si="206"/>
        <v>32210479.100000001</v>
      </c>
      <c r="BA246" s="4">
        <v>7681572.1799999988</v>
      </c>
      <c r="BB246" s="23">
        <f t="shared" si="207"/>
        <v>0.23848053163543284</v>
      </c>
      <c r="BC246" s="21">
        <v>0</v>
      </c>
      <c r="BD246" s="73">
        <f t="shared" si="208"/>
        <v>3</v>
      </c>
      <c r="BE246" s="4">
        <v>0</v>
      </c>
      <c r="BF246" s="21">
        <v>3</v>
      </c>
      <c r="BG246" s="71">
        <f t="shared" si="209"/>
        <v>3</v>
      </c>
      <c r="BH246" s="4">
        <v>322</v>
      </c>
      <c r="BI246" s="4">
        <v>367</v>
      </c>
      <c r="BJ246" s="23">
        <f t="shared" si="210"/>
        <v>0.87738419618528607</v>
      </c>
      <c r="BK246" s="21">
        <v>2</v>
      </c>
      <c r="BL246" s="4">
        <v>117</v>
      </c>
      <c r="BM246" s="124">
        <v>135</v>
      </c>
      <c r="BN246" s="53">
        <f>BL246/BM246</f>
        <v>0.8666666666666667</v>
      </c>
      <c r="BO246" s="54">
        <v>2</v>
      </c>
      <c r="BP246" s="90">
        <f t="shared" si="211"/>
        <v>4</v>
      </c>
      <c r="BQ246" s="44">
        <f t="shared" si="212"/>
        <v>27</v>
      </c>
    </row>
    <row r="247" spans="1:69" ht="51" x14ac:dyDescent="0.2">
      <c r="A247" s="1">
        <v>244</v>
      </c>
      <c r="B247" s="2" t="s">
        <v>27</v>
      </c>
      <c r="C247" s="3" t="s">
        <v>28</v>
      </c>
      <c r="D247" s="4">
        <v>3646248.59</v>
      </c>
      <c r="E247" s="4">
        <v>3624223.93</v>
      </c>
      <c r="F247" s="118">
        <f t="shared" si="192"/>
        <v>0.99395963839097445</v>
      </c>
      <c r="G247" s="21">
        <v>3</v>
      </c>
      <c r="H247" s="4">
        <v>3646248.59</v>
      </c>
      <c r="I247" s="4">
        <v>2443205.71</v>
      </c>
      <c r="J247" s="114">
        <f t="shared" si="193"/>
        <v>0.67006010415762685</v>
      </c>
      <c r="K247" s="21">
        <v>1</v>
      </c>
      <c r="L247" s="121">
        <f t="shared" si="194"/>
        <v>4</v>
      </c>
      <c r="M247" s="4">
        <v>0</v>
      </c>
      <c r="N247" s="4">
        <v>6</v>
      </c>
      <c r="O247" s="116">
        <f t="shared" si="195"/>
        <v>0</v>
      </c>
      <c r="P247" s="21">
        <v>3</v>
      </c>
      <c r="Q247" s="4">
        <v>3</v>
      </c>
      <c r="R247" s="4">
        <v>6</v>
      </c>
      <c r="S247" s="116">
        <f t="shared" si="196"/>
        <v>0.5</v>
      </c>
      <c r="T247" s="21">
        <v>1</v>
      </c>
      <c r="U247" s="4">
        <v>18</v>
      </c>
      <c r="V247" s="4">
        <f t="shared" si="197"/>
        <v>6</v>
      </c>
      <c r="W247" s="117">
        <f t="shared" si="198"/>
        <v>3</v>
      </c>
      <c r="X247" s="21">
        <v>2</v>
      </c>
      <c r="Y247" s="4">
        <v>756361.04</v>
      </c>
      <c r="Z247" s="4">
        <v>744301.04</v>
      </c>
      <c r="AA247" s="116">
        <f t="shared" si="199"/>
        <v>1.5944766271938068E-2</v>
      </c>
      <c r="AB247" s="21">
        <v>1</v>
      </c>
      <c r="AC247" s="121">
        <f t="shared" si="200"/>
        <v>7</v>
      </c>
      <c r="AD247" s="4">
        <v>1</v>
      </c>
      <c r="AE247" s="4">
        <v>0</v>
      </c>
      <c r="AF247" s="116">
        <f t="shared" si="216"/>
        <v>0</v>
      </c>
      <c r="AG247" s="21">
        <v>3</v>
      </c>
      <c r="AH247" s="4">
        <v>613626.04</v>
      </c>
      <c r="AI247" s="4">
        <v>744301.04</v>
      </c>
      <c r="AJ247" s="116">
        <f t="shared" si="201"/>
        <v>0.82443259786389655</v>
      </c>
      <c r="AK247" s="21">
        <v>3</v>
      </c>
      <c r="AL247" s="71">
        <f t="shared" si="202"/>
        <v>6</v>
      </c>
      <c r="AM247" s="4">
        <v>0</v>
      </c>
      <c r="AN247" s="4">
        <v>301568.84999999998</v>
      </c>
      <c r="AO247" s="23">
        <f t="shared" si="203"/>
        <v>0</v>
      </c>
      <c r="AP247" s="21">
        <v>0</v>
      </c>
      <c r="AQ247" s="4">
        <v>0</v>
      </c>
      <c r="AR247" s="4">
        <v>159309.46</v>
      </c>
      <c r="AS247" s="23">
        <f t="shared" si="215"/>
        <v>0</v>
      </c>
      <c r="AT247" s="21">
        <v>0</v>
      </c>
      <c r="AU247" s="74">
        <f t="shared" si="204"/>
        <v>0</v>
      </c>
      <c r="AV247" s="4">
        <v>1957774.56</v>
      </c>
      <c r="AW247" s="4">
        <v>1993373.53</v>
      </c>
      <c r="AX247" s="23">
        <f t="shared" si="205"/>
        <v>0.98214134507946438</v>
      </c>
      <c r="AY247" s="21">
        <v>3</v>
      </c>
      <c r="AZ247" s="4">
        <f t="shared" si="206"/>
        <v>1957774.56</v>
      </c>
      <c r="BA247" s="4">
        <v>972857.8</v>
      </c>
      <c r="BB247" s="23">
        <f t="shared" si="207"/>
        <v>0.49692023784393236</v>
      </c>
      <c r="BC247" s="21">
        <v>1</v>
      </c>
      <c r="BD247" s="73">
        <f t="shared" si="208"/>
        <v>4</v>
      </c>
      <c r="BE247" s="4">
        <v>0</v>
      </c>
      <c r="BF247" s="21">
        <v>3</v>
      </c>
      <c r="BG247" s="71">
        <f t="shared" si="209"/>
        <v>3</v>
      </c>
      <c r="BH247" s="4">
        <v>4</v>
      </c>
      <c r="BI247" s="4">
        <v>6</v>
      </c>
      <c r="BJ247" s="23">
        <f t="shared" si="210"/>
        <v>0.66666666666666663</v>
      </c>
      <c r="BK247" s="21">
        <v>1</v>
      </c>
      <c r="BL247" s="4">
        <v>12</v>
      </c>
      <c r="BM247" s="124">
        <v>15</v>
      </c>
      <c r="BN247" s="53">
        <f>BL247/BM247</f>
        <v>0.8</v>
      </c>
      <c r="BO247" s="54">
        <v>2</v>
      </c>
      <c r="BP247" s="90">
        <f t="shared" si="211"/>
        <v>3</v>
      </c>
      <c r="BQ247" s="44">
        <f t="shared" si="212"/>
        <v>27</v>
      </c>
    </row>
    <row r="248" spans="1:69" ht="63.75" x14ac:dyDescent="0.2">
      <c r="A248" s="1">
        <v>245</v>
      </c>
      <c r="B248" s="2" t="s">
        <v>49</v>
      </c>
      <c r="C248" s="3" t="s">
        <v>50</v>
      </c>
      <c r="D248" s="4">
        <v>1648236652.27</v>
      </c>
      <c r="E248" s="4">
        <v>1648227935.74</v>
      </c>
      <c r="F248" s="118">
        <f t="shared" si="192"/>
        <v>0.9999947116028588</v>
      </c>
      <c r="G248" s="21">
        <v>3</v>
      </c>
      <c r="H248" s="4">
        <v>2690777274.7199998</v>
      </c>
      <c r="I248" s="4">
        <v>2148513902.23</v>
      </c>
      <c r="J248" s="114">
        <f t="shared" si="193"/>
        <v>0.79847333423520639</v>
      </c>
      <c r="K248" s="21">
        <v>2</v>
      </c>
      <c r="L248" s="115">
        <f t="shared" si="194"/>
        <v>5</v>
      </c>
      <c r="M248" s="4">
        <v>292</v>
      </c>
      <c r="N248" s="4">
        <v>1458</v>
      </c>
      <c r="O248" s="116">
        <f t="shared" si="195"/>
        <v>0.20027434842249658</v>
      </c>
      <c r="P248" s="21">
        <v>0</v>
      </c>
      <c r="Q248" s="4">
        <v>547</v>
      </c>
      <c r="R248" s="4">
        <v>1458</v>
      </c>
      <c r="S248" s="116">
        <f t="shared" si="196"/>
        <v>0.37517146776406035</v>
      </c>
      <c r="T248" s="21">
        <v>2</v>
      </c>
      <c r="U248" s="4">
        <v>2922</v>
      </c>
      <c r="V248" s="4">
        <f t="shared" si="197"/>
        <v>1166</v>
      </c>
      <c r="W248" s="117">
        <f t="shared" si="198"/>
        <v>2.5060034305317322</v>
      </c>
      <c r="X248" s="21">
        <v>2</v>
      </c>
      <c r="Y248" s="4">
        <v>1507618561.51</v>
      </c>
      <c r="Z248" s="4">
        <v>1416232603.8699999</v>
      </c>
      <c r="AA248" s="116">
        <f t="shared" si="199"/>
        <v>6.0616100101918216E-2</v>
      </c>
      <c r="AB248" s="21">
        <v>3</v>
      </c>
      <c r="AC248" s="121">
        <f t="shared" si="200"/>
        <v>7</v>
      </c>
      <c r="AD248" s="4">
        <v>196</v>
      </c>
      <c r="AE248" s="4">
        <v>40</v>
      </c>
      <c r="AF248" s="116">
        <f t="shared" si="216"/>
        <v>0.20408163265306123</v>
      </c>
      <c r="AG248" s="21">
        <v>0</v>
      </c>
      <c r="AH248" s="4">
        <v>1093609863.0099998</v>
      </c>
      <c r="AI248" s="4">
        <v>1416232603.8699999</v>
      </c>
      <c r="AJ248" s="116">
        <f t="shared" si="201"/>
        <v>0.77219650219999125</v>
      </c>
      <c r="AK248" s="21">
        <v>3</v>
      </c>
      <c r="AL248" s="73">
        <f t="shared" si="202"/>
        <v>3</v>
      </c>
      <c r="AM248" s="4">
        <v>0</v>
      </c>
      <c r="AN248" s="4">
        <v>86777003.930000037</v>
      </c>
      <c r="AO248" s="23">
        <f t="shared" si="203"/>
        <v>0</v>
      </c>
      <c r="AP248" s="21">
        <v>0</v>
      </c>
      <c r="AQ248" s="4">
        <v>0</v>
      </c>
      <c r="AR248" s="4">
        <v>61908568.820000008</v>
      </c>
      <c r="AS248" s="23">
        <f t="shared" si="215"/>
        <v>0</v>
      </c>
      <c r="AT248" s="21">
        <v>0</v>
      </c>
      <c r="AU248" s="74">
        <f t="shared" si="204"/>
        <v>0</v>
      </c>
      <c r="AV248" s="4">
        <v>48005931.100000001</v>
      </c>
      <c r="AW248" s="4">
        <v>48314702.520000003</v>
      </c>
      <c r="AX248" s="23">
        <f t="shared" si="205"/>
        <v>0.99360916234820684</v>
      </c>
      <c r="AY248" s="21">
        <v>3</v>
      </c>
      <c r="AZ248" s="4">
        <f t="shared" si="206"/>
        <v>48005931.100000001</v>
      </c>
      <c r="BA248" s="4">
        <v>28350249.870000001</v>
      </c>
      <c r="BB248" s="23">
        <f t="shared" si="207"/>
        <v>0.59055723366648749</v>
      </c>
      <c r="BC248" s="21">
        <v>2</v>
      </c>
      <c r="BD248" s="72">
        <f t="shared" si="208"/>
        <v>5</v>
      </c>
      <c r="BE248" s="4">
        <v>3</v>
      </c>
      <c r="BF248" s="21">
        <v>3</v>
      </c>
      <c r="BG248" s="71">
        <f t="shared" si="209"/>
        <v>3</v>
      </c>
      <c r="BH248" s="4">
        <v>1468</v>
      </c>
      <c r="BI248" s="4">
        <v>1532</v>
      </c>
      <c r="BJ248" s="23">
        <f t="shared" si="210"/>
        <v>0.95822454308093996</v>
      </c>
      <c r="BK248" s="21">
        <v>3</v>
      </c>
      <c r="BL248" s="4">
        <v>9</v>
      </c>
      <c r="BM248" s="124">
        <v>15</v>
      </c>
      <c r="BN248" s="53">
        <f>BL248/BM248</f>
        <v>0.6</v>
      </c>
      <c r="BO248" s="54">
        <v>1</v>
      </c>
      <c r="BP248" s="90">
        <f t="shared" si="211"/>
        <v>4</v>
      </c>
      <c r="BQ248" s="44">
        <f t="shared" si="212"/>
        <v>27</v>
      </c>
    </row>
    <row r="249" spans="1:69" ht="63.75" x14ac:dyDescent="0.2">
      <c r="A249" s="1">
        <v>246</v>
      </c>
      <c r="B249" s="2" t="s">
        <v>79</v>
      </c>
      <c r="C249" s="3" t="s">
        <v>80</v>
      </c>
      <c r="D249" s="4">
        <v>29230065</v>
      </c>
      <c r="E249" s="4">
        <v>29298065</v>
      </c>
      <c r="F249" s="118">
        <f t="shared" si="192"/>
        <v>1.0023263718366688</v>
      </c>
      <c r="G249" s="21">
        <v>3</v>
      </c>
      <c r="H249" s="4">
        <v>29230065</v>
      </c>
      <c r="I249" s="4">
        <v>19373221.260000002</v>
      </c>
      <c r="J249" s="114">
        <f t="shared" si="193"/>
        <v>0.6627840636002692</v>
      </c>
      <c r="K249" s="21">
        <v>1</v>
      </c>
      <c r="L249" s="121">
        <f t="shared" si="194"/>
        <v>4</v>
      </c>
      <c r="M249" s="4">
        <v>0</v>
      </c>
      <c r="N249" s="4">
        <v>3</v>
      </c>
      <c r="O249" s="116">
        <f t="shared" si="195"/>
        <v>0</v>
      </c>
      <c r="P249" s="21">
        <v>3</v>
      </c>
      <c r="Q249" s="4">
        <v>1</v>
      </c>
      <c r="R249" s="4">
        <v>3</v>
      </c>
      <c r="S249" s="116">
        <f t="shared" si="196"/>
        <v>0.33333333333333331</v>
      </c>
      <c r="T249" s="21">
        <v>2</v>
      </c>
      <c r="U249" s="4">
        <v>20</v>
      </c>
      <c r="V249" s="4">
        <f t="shared" si="197"/>
        <v>3</v>
      </c>
      <c r="W249" s="117">
        <f t="shared" si="198"/>
        <v>6.666666666666667</v>
      </c>
      <c r="X249" s="21">
        <v>3</v>
      </c>
      <c r="Y249" s="4">
        <v>13454044</v>
      </c>
      <c r="Z249" s="4">
        <v>12220177.66</v>
      </c>
      <c r="AA249" s="116">
        <f t="shared" si="199"/>
        <v>9.1709700072335115E-2</v>
      </c>
      <c r="AB249" s="21">
        <v>3</v>
      </c>
      <c r="AC249" s="115">
        <f t="shared" si="200"/>
        <v>11</v>
      </c>
      <c r="AD249" s="4">
        <v>2</v>
      </c>
      <c r="AE249" s="4">
        <v>1</v>
      </c>
      <c r="AF249" s="116">
        <f t="shared" si="216"/>
        <v>0.5</v>
      </c>
      <c r="AG249" s="21">
        <v>0</v>
      </c>
      <c r="AH249" s="4">
        <v>12220177.66</v>
      </c>
      <c r="AI249" s="4">
        <v>12220177.66</v>
      </c>
      <c r="AJ249" s="116">
        <f t="shared" si="201"/>
        <v>1</v>
      </c>
      <c r="AK249" s="21">
        <v>3</v>
      </c>
      <c r="AL249" s="73">
        <f t="shared" si="202"/>
        <v>3</v>
      </c>
      <c r="AM249" s="4">
        <v>0</v>
      </c>
      <c r="AN249" s="4">
        <v>3118963.93</v>
      </c>
      <c r="AO249" s="23">
        <f t="shared" si="203"/>
        <v>0</v>
      </c>
      <c r="AP249" s="21">
        <v>0</v>
      </c>
      <c r="AQ249" s="4">
        <v>0</v>
      </c>
      <c r="AR249" s="4">
        <v>2070208.84</v>
      </c>
      <c r="AS249" s="23">
        <f t="shared" si="215"/>
        <v>0</v>
      </c>
      <c r="AT249" s="21">
        <v>0</v>
      </c>
      <c r="AU249" s="74">
        <f t="shared" si="204"/>
        <v>0</v>
      </c>
      <c r="AV249" s="4">
        <v>8401220.1600000001</v>
      </c>
      <c r="AW249" s="4">
        <v>18169111.34</v>
      </c>
      <c r="AX249" s="23">
        <f t="shared" si="205"/>
        <v>0.46239026239573916</v>
      </c>
      <c r="AY249" s="21">
        <v>1</v>
      </c>
      <c r="AZ249" s="4">
        <f t="shared" si="206"/>
        <v>8401220.1600000001</v>
      </c>
      <c r="BA249" s="4">
        <v>4503987.46</v>
      </c>
      <c r="BB249" s="23">
        <f t="shared" si="207"/>
        <v>0.53611110936533291</v>
      </c>
      <c r="BC249" s="21">
        <v>2</v>
      </c>
      <c r="BD249" s="73">
        <f t="shared" si="208"/>
        <v>3</v>
      </c>
      <c r="BE249" s="4">
        <v>0</v>
      </c>
      <c r="BF249" s="21">
        <v>3</v>
      </c>
      <c r="BG249" s="71">
        <f t="shared" si="209"/>
        <v>3</v>
      </c>
      <c r="BH249" s="4">
        <v>3</v>
      </c>
      <c r="BI249" s="4">
        <v>3</v>
      </c>
      <c r="BJ249" s="23">
        <f t="shared" si="210"/>
        <v>1</v>
      </c>
      <c r="BK249" s="21">
        <v>3</v>
      </c>
      <c r="BL249" s="4">
        <v>0</v>
      </c>
      <c r="BM249" s="124">
        <v>0</v>
      </c>
      <c r="BN249" s="53">
        <v>0</v>
      </c>
      <c r="BO249" s="54">
        <v>0</v>
      </c>
      <c r="BP249" s="90">
        <f t="shared" si="211"/>
        <v>3</v>
      </c>
      <c r="BQ249" s="44">
        <f t="shared" si="212"/>
        <v>27</v>
      </c>
    </row>
    <row r="250" spans="1:69" ht="89.25" x14ac:dyDescent="0.2">
      <c r="A250" s="1">
        <v>247</v>
      </c>
      <c r="B250" s="2" t="s">
        <v>81</v>
      </c>
      <c r="C250" s="3" t="s">
        <v>82</v>
      </c>
      <c r="D250" s="4">
        <v>8608003.5600000005</v>
      </c>
      <c r="E250" s="4">
        <v>8608003.5600000005</v>
      </c>
      <c r="F250" s="118">
        <f t="shared" si="192"/>
        <v>1</v>
      </c>
      <c r="G250" s="21">
        <v>3</v>
      </c>
      <c r="H250" s="4">
        <v>10465529.119999999</v>
      </c>
      <c r="I250" s="4">
        <v>9829848.3399999999</v>
      </c>
      <c r="J250" s="114">
        <f t="shared" si="193"/>
        <v>0.93925956607533667</v>
      </c>
      <c r="K250" s="21">
        <v>3</v>
      </c>
      <c r="L250" s="120">
        <f t="shared" si="194"/>
        <v>6</v>
      </c>
      <c r="M250" s="4">
        <v>5</v>
      </c>
      <c r="N250" s="4">
        <v>31</v>
      </c>
      <c r="O250" s="116">
        <f t="shared" si="195"/>
        <v>0.16129032258064516</v>
      </c>
      <c r="P250" s="21">
        <v>0</v>
      </c>
      <c r="Q250" s="4">
        <v>13</v>
      </c>
      <c r="R250" s="4">
        <v>31</v>
      </c>
      <c r="S250" s="116">
        <f t="shared" si="196"/>
        <v>0.41935483870967744</v>
      </c>
      <c r="T250" s="21">
        <v>2</v>
      </c>
      <c r="U250" s="4">
        <v>48</v>
      </c>
      <c r="V250" s="4">
        <f t="shared" si="197"/>
        <v>26</v>
      </c>
      <c r="W250" s="117">
        <f t="shared" si="198"/>
        <v>1.8461538461538463</v>
      </c>
      <c r="X250" s="21">
        <v>1</v>
      </c>
      <c r="Y250" s="4">
        <v>3423239.26</v>
      </c>
      <c r="Z250" s="4">
        <v>3302487.99</v>
      </c>
      <c r="AA250" s="116">
        <f t="shared" si="199"/>
        <v>3.5273979067416854E-2</v>
      </c>
      <c r="AB250" s="21">
        <v>2</v>
      </c>
      <c r="AC250" s="122">
        <f t="shared" si="200"/>
        <v>5</v>
      </c>
      <c r="AD250" s="4">
        <v>15</v>
      </c>
      <c r="AE250" s="4">
        <v>2</v>
      </c>
      <c r="AF250" s="116">
        <f t="shared" si="216"/>
        <v>0.13333333333333333</v>
      </c>
      <c r="AG250" s="21">
        <v>2</v>
      </c>
      <c r="AH250" s="4">
        <v>3302487.99</v>
      </c>
      <c r="AI250" s="4">
        <v>3302487.99</v>
      </c>
      <c r="AJ250" s="116">
        <f t="shared" si="201"/>
        <v>1</v>
      </c>
      <c r="AK250" s="21">
        <v>3</v>
      </c>
      <c r="AL250" s="72">
        <f t="shared" si="202"/>
        <v>5</v>
      </c>
      <c r="AM250" s="4">
        <v>0</v>
      </c>
      <c r="AN250" s="4">
        <v>4278014.5600000005</v>
      </c>
      <c r="AO250" s="23">
        <f t="shared" si="203"/>
        <v>0</v>
      </c>
      <c r="AP250" s="21">
        <v>0</v>
      </c>
      <c r="AQ250" s="4">
        <v>0</v>
      </c>
      <c r="AR250" s="4">
        <v>840745.38</v>
      </c>
      <c r="AS250" s="23">
        <f t="shared" si="215"/>
        <v>0</v>
      </c>
      <c r="AT250" s="21">
        <v>0</v>
      </c>
      <c r="AU250" s="74">
        <f t="shared" si="204"/>
        <v>0</v>
      </c>
      <c r="AV250" s="4">
        <v>6259378.6299999999</v>
      </c>
      <c r="AW250" s="4">
        <v>6491176.9400000004</v>
      </c>
      <c r="AX250" s="23">
        <f t="shared" si="205"/>
        <v>0.96429024934267149</v>
      </c>
      <c r="AY250" s="21">
        <v>3</v>
      </c>
      <c r="AZ250" s="4">
        <f t="shared" si="206"/>
        <v>6259378.6299999999</v>
      </c>
      <c r="BA250" s="4">
        <v>3486503.29</v>
      </c>
      <c r="BB250" s="23">
        <f t="shared" si="207"/>
        <v>0.5570046958479008</v>
      </c>
      <c r="BC250" s="21">
        <v>2</v>
      </c>
      <c r="BD250" s="72">
        <f t="shared" si="208"/>
        <v>5</v>
      </c>
      <c r="BE250" s="4">
        <v>0</v>
      </c>
      <c r="BF250" s="21">
        <v>3</v>
      </c>
      <c r="BG250" s="71">
        <f t="shared" si="209"/>
        <v>3</v>
      </c>
      <c r="BH250" s="4">
        <v>31</v>
      </c>
      <c r="BI250" s="4">
        <v>31</v>
      </c>
      <c r="BJ250" s="23">
        <f t="shared" si="210"/>
        <v>1</v>
      </c>
      <c r="BK250" s="21">
        <v>3</v>
      </c>
      <c r="BL250" s="4">
        <v>0</v>
      </c>
      <c r="BM250" s="124">
        <v>0</v>
      </c>
      <c r="BN250" s="53">
        <v>0</v>
      </c>
      <c r="BO250" s="54">
        <v>0</v>
      </c>
      <c r="BP250" s="90">
        <f t="shared" si="211"/>
        <v>3</v>
      </c>
      <c r="BQ250" s="44">
        <f t="shared" si="212"/>
        <v>27</v>
      </c>
    </row>
    <row r="251" spans="1:69" ht="38.25" x14ac:dyDescent="0.2">
      <c r="A251" s="1">
        <v>248</v>
      </c>
      <c r="B251" s="2" t="s">
        <v>91</v>
      </c>
      <c r="C251" s="3" t="s">
        <v>92</v>
      </c>
      <c r="D251" s="4">
        <v>428414458.68000001</v>
      </c>
      <c r="E251" s="4">
        <v>428414458.68000001</v>
      </c>
      <c r="F251" s="118">
        <f t="shared" si="192"/>
        <v>1</v>
      </c>
      <c r="G251" s="21">
        <v>3</v>
      </c>
      <c r="H251" s="4">
        <v>1900567334.98</v>
      </c>
      <c r="I251" s="4">
        <v>1864490804.21</v>
      </c>
      <c r="J251" s="114">
        <f t="shared" si="193"/>
        <v>0.98101802019533313</v>
      </c>
      <c r="K251" s="21">
        <v>3</v>
      </c>
      <c r="L251" s="120">
        <f t="shared" si="194"/>
        <v>6</v>
      </c>
      <c r="M251" s="4">
        <v>2</v>
      </c>
      <c r="N251" s="4">
        <v>45</v>
      </c>
      <c r="O251" s="116">
        <f t="shared" si="195"/>
        <v>4.4444444444444446E-2</v>
      </c>
      <c r="P251" s="21">
        <v>3</v>
      </c>
      <c r="Q251" s="4">
        <v>33</v>
      </c>
      <c r="R251" s="4">
        <v>45</v>
      </c>
      <c r="S251" s="116">
        <f t="shared" si="196"/>
        <v>0.73333333333333328</v>
      </c>
      <c r="T251" s="21">
        <v>0</v>
      </c>
      <c r="U251" s="4">
        <v>63</v>
      </c>
      <c r="V251" s="4">
        <f t="shared" si="197"/>
        <v>43</v>
      </c>
      <c r="W251" s="117">
        <f t="shared" si="198"/>
        <v>1.4651162790697674</v>
      </c>
      <c r="X251" s="21">
        <v>1</v>
      </c>
      <c r="Y251" s="4">
        <v>1254543053.45</v>
      </c>
      <c r="Z251" s="4">
        <v>1228844650.3900001</v>
      </c>
      <c r="AA251" s="116">
        <f t="shared" si="199"/>
        <v>2.0484273528380871E-2</v>
      </c>
      <c r="AB251" s="21">
        <v>1</v>
      </c>
      <c r="AC251" s="122">
        <f t="shared" si="200"/>
        <v>5</v>
      </c>
      <c r="AD251" s="4">
        <v>12</v>
      </c>
      <c r="AE251" s="4">
        <v>2</v>
      </c>
      <c r="AF251" s="116">
        <f t="shared" si="216"/>
        <v>0.16666666666666666</v>
      </c>
      <c r="AG251" s="21">
        <v>1</v>
      </c>
      <c r="AH251" s="4">
        <v>670648599.56999993</v>
      </c>
      <c r="AI251" s="4">
        <v>1228844650.3900001</v>
      </c>
      <c r="AJ251" s="116">
        <f t="shared" si="201"/>
        <v>0.545755396629798</v>
      </c>
      <c r="AK251" s="21">
        <v>2</v>
      </c>
      <c r="AL251" s="73">
        <f t="shared" si="202"/>
        <v>3</v>
      </c>
      <c r="AM251" s="4">
        <v>0</v>
      </c>
      <c r="AN251" s="4">
        <v>1489071.7</v>
      </c>
      <c r="AO251" s="23">
        <f t="shared" si="203"/>
        <v>0</v>
      </c>
      <c r="AP251" s="21">
        <v>0</v>
      </c>
      <c r="AQ251" s="4">
        <v>0</v>
      </c>
      <c r="AR251" s="4">
        <v>522214.26</v>
      </c>
      <c r="AS251" s="23">
        <f t="shared" si="215"/>
        <v>0</v>
      </c>
      <c r="AT251" s="21">
        <v>0</v>
      </c>
      <c r="AU251" s="74">
        <f t="shared" si="204"/>
        <v>0</v>
      </c>
      <c r="AV251" s="4">
        <v>6520689.6600000001</v>
      </c>
      <c r="AW251" s="4">
        <v>7856516.7400000002</v>
      </c>
      <c r="AX251" s="23">
        <f t="shared" si="205"/>
        <v>0.82997209524179028</v>
      </c>
      <c r="AY251" s="21">
        <v>2</v>
      </c>
      <c r="AZ251" s="4">
        <f t="shared" si="206"/>
        <v>6520689.6600000001</v>
      </c>
      <c r="BA251" s="4">
        <v>4785713.66</v>
      </c>
      <c r="BB251" s="23">
        <f t="shared" si="207"/>
        <v>0.73392753060417848</v>
      </c>
      <c r="BC251" s="21">
        <v>3</v>
      </c>
      <c r="BD251" s="72">
        <f t="shared" si="208"/>
        <v>5</v>
      </c>
      <c r="BE251" s="4">
        <v>0</v>
      </c>
      <c r="BF251" s="21">
        <v>3</v>
      </c>
      <c r="BG251" s="71">
        <f t="shared" si="209"/>
        <v>3</v>
      </c>
      <c r="BH251" s="4">
        <v>42</v>
      </c>
      <c r="BI251" s="4">
        <v>46</v>
      </c>
      <c r="BJ251" s="23">
        <f t="shared" si="210"/>
        <v>0.91304347826086951</v>
      </c>
      <c r="BK251" s="21">
        <v>3</v>
      </c>
      <c r="BL251" s="4">
        <v>34</v>
      </c>
      <c r="BM251" s="124">
        <v>45</v>
      </c>
      <c r="BN251" s="53">
        <f>BL251/BM251</f>
        <v>0.75555555555555554</v>
      </c>
      <c r="BO251" s="54">
        <v>2</v>
      </c>
      <c r="BP251" s="85">
        <f t="shared" si="211"/>
        <v>5</v>
      </c>
      <c r="BQ251" s="44">
        <f t="shared" si="212"/>
        <v>27</v>
      </c>
    </row>
    <row r="252" spans="1:69" ht="63.75" x14ac:dyDescent="0.2">
      <c r="A252" s="1">
        <v>249</v>
      </c>
      <c r="B252" s="2" t="s">
        <v>126</v>
      </c>
      <c r="C252" s="3" t="s">
        <v>127</v>
      </c>
      <c r="D252" s="4">
        <v>6398984.3700000001</v>
      </c>
      <c r="E252" s="4">
        <v>6398984.3700000001</v>
      </c>
      <c r="F252" s="118">
        <f t="shared" si="192"/>
        <v>1</v>
      </c>
      <c r="G252" s="21">
        <v>3</v>
      </c>
      <c r="H252" s="4">
        <v>6398984.3700000001</v>
      </c>
      <c r="I252" s="4">
        <v>6218620.2199999997</v>
      </c>
      <c r="J252" s="114">
        <f t="shared" si="193"/>
        <v>0.97181362860556564</v>
      </c>
      <c r="K252" s="21">
        <v>3</v>
      </c>
      <c r="L252" s="120">
        <f t="shared" si="194"/>
        <v>6</v>
      </c>
      <c r="M252" s="4">
        <v>1</v>
      </c>
      <c r="N252" s="4">
        <v>2</v>
      </c>
      <c r="O252" s="116">
        <f t="shared" si="195"/>
        <v>0.5</v>
      </c>
      <c r="P252" s="21">
        <v>0</v>
      </c>
      <c r="Q252" s="4">
        <v>1</v>
      </c>
      <c r="R252" s="4">
        <v>2</v>
      </c>
      <c r="S252" s="116">
        <f t="shared" si="196"/>
        <v>0.5</v>
      </c>
      <c r="T252" s="21">
        <v>1</v>
      </c>
      <c r="U252" s="4">
        <v>1</v>
      </c>
      <c r="V252" s="4">
        <f t="shared" si="197"/>
        <v>1</v>
      </c>
      <c r="W252" s="117">
        <f t="shared" si="198"/>
        <v>1</v>
      </c>
      <c r="X252" s="21">
        <v>1</v>
      </c>
      <c r="Y252" s="4">
        <v>904900</v>
      </c>
      <c r="Z252" s="4">
        <v>904900</v>
      </c>
      <c r="AA252" s="116">
        <f t="shared" si="199"/>
        <v>0</v>
      </c>
      <c r="AB252" s="21">
        <v>0</v>
      </c>
      <c r="AC252" s="122">
        <f t="shared" si="200"/>
        <v>2</v>
      </c>
      <c r="AD252" s="4">
        <v>0</v>
      </c>
      <c r="AE252" s="4">
        <v>0</v>
      </c>
      <c r="AF252" s="116">
        <v>0</v>
      </c>
      <c r="AG252" s="21">
        <v>3</v>
      </c>
      <c r="AH252" s="4">
        <v>904900</v>
      </c>
      <c r="AI252" s="4">
        <v>904900</v>
      </c>
      <c r="AJ252" s="116">
        <f t="shared" si="201"/>
        <v>1</v>
      </c>
      <c r="AK252" s="21">
        <v>3</v>
      </c>
      <c r="AL252" s="71">
        <f t="shared" si="202"/>
        <v>6</v>
      </c>
      <c r="AM252" s="4">
        <v>0</v>
      </c>
      <c r="AN252" s="4">
        <v>826192.22000000009</v>
      </c>
      <c r="AO252" s="23">
        <f t="shared" si="203"/>
        <v>0</v>
      </c>
      <c r="AP252" s="21">
        <v>0</v>
      </c>
      <c r="AQ252" s="4">
        <v>0</v>
      </c>
      <c r="AR252" s="4">
        <v>44483.35</v>
      </c>
      <c r="AS252" s="23">
        <f t="shared" si="215"/>
        <v>0</v>
      </c>
      <c r="AT252" s="21">
        <v>0</v>
      </c>
      <c r="AU252" s="74">
        <f t="shared" si="204"/>
        <v>0</v>
      </c>
      <c r="AV252" s="4">
        <v>3572009.74</v>
      </c>
      <c r="AW252" s="4">
        <v>3762884.37</v>
      </c>
      <c r="AX252" s="23">
        <f t="shared" si="205"/>
        <v>0.94927438336352599</v>
      </c>
      <c r="AY252" s="21">
        <v>3</v>
      </c>
      <c r="AZ252" s="4">
        <f t="shared" si="206"/>
        <v>3572009.74</v>
      </c>
      <c r="BA252" s="4">
        <v>1132616.04</v>
      </c>
      <c r="BB252" s="23">
        <f t="shared" si="207"/>
        <v>0.31708089351402496</v>
      </c>
      <c r="BC252" s="21">
        <v>1</v>
      </c>
      <c r="BD252" s="73">
        <f t="shared" si="208"/>
        <v>4</v>
      </c>
      <c r="BE252" s="4">
        <v>0</v>
      </c>
      <c r="BF252" s="21">
        <v>3</v>
      </c>
      <c r="BG252" s="71">
        <f t="shared" si="209"/>
        <v>3</v>
      </c>
      <c r="BH252" s="4">
        <v>2</v>
      </c>
      <c r="BI252" s="4">
        <v>2</v>
      </c>
      <c r="BJ252" s="23">
        <f t="shared" si="210"/>
        <v>1</v>
      </c>
      <c r="BK252" s="21">
        <v>3</v>
      </c>
      <c r="BL252" s="4">
        <v>14</v>
      </c>
      <c r="BM252" s="124">
        <v>15</v>
      </c>
      <c r="BN252" s="53">
        <f>BL252/BM252</f>
        <v>0.93333333333333335</v>
      </c>
      <c r="BO252" s="54">
        <v>3</v>
      </c>
      <c r="BP252" s="89">
        <f t="shared" si="211"/>
        <v>6</v>
      </c>
      <c r="BQ252" s="44">
        <f t="shared" si="212"/>
        <v>27</v>
      </c>
    </row>
    <row r="253" spans="1:69" ht="38.25" x14ac:dyDescent="0.2">
      <c r="A253" s="1">
        <v>250</v>
      </c>
      <c r="B253" s="2" t="s">
        <v>209</v>
      </c>
      <c r="C253" s="3" t="s">
        <v>210</v>
      </c>
      <c r="D253" s="4">
        <v>15276782.93</v>
      </c>
      <c r="E253" s="4">
        <v>14876245.789999999</v>
      </c>
      <c r="F253" s="118">
        <f t="shared" si="192"/>
        <v>0.97378131627350417</v>
      </c>
      <c r="G253" s="21">
        <v>3</v>
      </c>
      <c r="H253" s="4">
        <v>20786624.82</v>
      </c>
      <c r="I253" s="4">
        <v>11564714.939999999</v>
      </c>
      <c r="J253" s="114">
        <f t="shared" si="193"/>
        <v>0.55635366684796883</v>
      </c>
      <c r="K253" s="21">
        <v>1</v>
      </c>
      <c r="L253" s="121">
        <f t="shared" si="194"/>
        <v>4</v>
      </c>
      <c r="M253" s="4">
        <v>1</v>
      </c>
      <c r="N253" s="4">
        <v>8</v>
      </c>
      <c r="O253" s="116">
        <f t="shared" si="195"/>
        <v>0.125</v>
      </c>
      <c r="P253" s="21">
        <v>1</v>
      </c>
      <c r="Q253" s="4">
        <v>3</v>
      </c>
      <c r="R253" s="4">
        <v>8</v>
      </c>
      <c r="S253" s="116">
        <f t="shared" si="196"/>
        <v>0.375</v>
      </c>
      <c r="T253" s="21">
        <v>2</v>
      </c>
      <c r="U253" s="4">
        <v>14</v>
      </c>
      <c r="V253" s="4">
        <f t="shared" si="197"/>
        <v>7</v>
      </c>
      <c r="W253" s="117">
        <f t="shared" si="198"/>
        <v>2</v>
      </c>
      <c r="X253" s="21">
        <v>1</v>
      </c>
      <c r="Y253" s="4">
        <v>3607371.33</v>
      </c>
      <c r="Z253" s="4">
        <v>3441282.11</v>
      </c>
      <c r="AA253" s="116">
        <f t="shared" si="199"/>
        <v>4.6041620006998338E-2</v>
      </c>
      <c r="AB253" s="21">
        <v>2</v>
      </c>
      <c r="AC253" s="121">
        <f t="shared" si="200"/>
        <v>6</v>
      </c>
      <c r="AD253" s="4">
        <v>4</v>
      </c>
      <c r="AE253" s="4">
        <v>0</v>
      </c>
      <c r="AF253" s="116">
        <f>AE253/AD253</f>
        <v>0</v>
      </c>
      <c r="AG253" s="21">
        <v>3</v>
      </c>
      <c r="AH253" s="4">
        <v>3441282.1100000003</v>
      </c>
      <c r="AI253" s="4">
        <v>3441282.1100000003</v>
      </c>
      <c r="AJ253" s="116">
        <f t="shared" si="201"/>
        <v>1</v>
      </c>
      <c r="AK253" s="21">
        <v>3</v>
      </c>
      <c r="AL253" s="71">
        <f t="shared" si="202"/>
        <v>6</v>
      </c>
      <c r="AM253" s="4">
        <v>0</v>
      </c>
      <c r="AN253" s="4">
        <v>190815.96</v>
      </c>
      <c r="AO253" s="23">
        <f t="shared" si="203"/>
        <v>0</v>
      </c>
      <c r="AP253" s="21">
        <v>0</v>
      </c>
      <c r="AQ253" s="4">
        <v>0</v>
      </c>
      <c r="AR253" s="4">
        <v>209553.96</v>
      </c>
      <c r="AS253" s="23">
        <f t="shared" si="215"/>
        <v>0</v>
      </c>
      <c r="AT253" s="21">
        <v>0</v>
      </c>
      <c r="AU253" s="74">
        <f t="shared" si="204"/>
        <v>0</v>
      </c>
      <c r="AV253" s="4">
        <v>489512.46</v>
      </c>
      <c r="AW253" s="4">
        <v>489512.46</v>
      </c>
      <c r="AX253" s="23">
        <f t="shared" si="205"/>
        <v>1</v>
      </c>
      <c r="AY253" s="21">
        <v>3</v>
      </c>
      <c r="AZ253" s="4">
        <f t="shared" si="206"/>
        <v>489512.46</v>
      </c>
      <c r="BA253" s="4">
        <v>23914.95</v>
      </c>
      <c r="BB253" s="23">
        <f t="shared" si="207"/>
        <v>4.8854629767748917E-2</v>
      </c>
      <c r="BC253" s="21">
        <v>0</v>
      </c>
      <c r="BD253" s="73">
        <f t="shared" si="208"/>
        <v>3</v>
      </c>
      <c r="BE253" s="4">
        <v>0</v>
      </c>
      <c r="BF253" s="21">
        <v>3</v>
      </c>
      <c r="BG253" s="71">
        <f t="shared" si="209"/>
        <v>3</v>
      </c>
      <c r="BH253" s="4">
        <v>8</v>
      </c>
      <c r="BI253" s="4">
        <v>8</v>
      </c>
      <c r="BJ253" s="23">
        <f t="shared" si="210"/>
        <v>1</v>
      </c>
      <c r="BK253" s="21">
        <v>3</v>
      </c>
      <c r="BL253" s="4">
        <v>11</v>
      </c>
      <c r="BM253" s="124">
        <v>15</v>
      </c>
      <c r="BN253" s="53">
        <f>BL253/BM253</f>
        <v>0.73333333333333328</v>
      </c>
      <c r="BO253" s="54">
        <v>2</v>
      </c>
      <c r="BP253" s="85">
        <f t="shared" si="211"/>
        <v>5</v>
      </c>
      <c r="BQ253" s="44">
        <f t="shared" si="212"/>
        <v>27</v>
      </c>
    </row>
    <row r="254" spans="1:69" ht="51" x14ac:dyDescent="0.2">
      <c r="A254" s="1">
        <v>251</v>
      </c>
      <c r="B254" s="2" t="s">
        <v>231</v>
      </c>
      <c r="C254" s="3" t="s">
        <v>232</v>
      </c>
      <c r="D254" s="4">
        <v>9457030.2200000007</v>
      </c>
      <c r="E254" s="4">
        <v>9353935.5399999991</v>
      </c>
      <c r="F254" s="118">
        <f t="shared" si="192"/>
        <v>0.98909862001054261</v>
      </c>
      <c r="G254" s="21">
        <v>3</v>
      </c>
      <c r="H254" s="4">
        <v>9999939.7400000002</v>
      </c>
      <c r="I254" s="4">
        <v>11074609.550000001</v>
      </c>
      <c r="J254" s="114">
        <f t="shared" si="193"/>
        <v>1.1074676285999301</v>
      </c>
      <c r="K254" s="21">
        <v>3</v>
      </c>
      <c r="L254" s="120">
        <f t="shared" si="194"/>
        <v>6</v>
      </c>
      <c r="M254" s="4">
        <v>0</v>
      </c>
      <c r="N254" s="4">
        <v>3</v>
      </c>
      <c r="O254" s="116">
        <f t="shared" si="195"/>
        <v>0</v>
      </c>
      <c r="P254" s="21">
        <v>3</v>
      </c>
      <c r="Q254" s="4">
        <v>2</v>
      </c>
      <c r="R254" s="4">
        <v>3</v>
      </c>
      <c r="S254" s="116">
        <f t="shared" si="196"/>
        <v>0.66666666666666663</v>
      </c>
      <c r="T254" s="21">
        <v>0</v>
      </c>
      <c r="U254" s="4">
        <v>7</v>
      </c>
      <c r="V254" s="4">
        <f t="shared" si="197"/>
        <v>3</v>
      </c>
      <c r="W254" s="117">
        <f t="shared" si="198"/>
        <v>2.3333333333333335</v>
      </c>
      <c r="X254" s="21">
        <v>2</v>
      </c>
      <c r="Y254" s="4">
        <v>906345.1</v>
      </c>
      <c r="Z254" s="4">
        <v>789599.91</v>
      </c>
      <c r="AA254" s="116">
        <f t="shared" si="199"/>
        <v>0.12880876169573813</v>
      </c>
      <c r="AB254" s="21">
        <v>3</v>
      </c>
      <c r="AC254" s="121">
        <f t="shared" si="200"/>
        <v>8</v>
      </c>
      <c r="AD254" s="4">
        <v>0</v>
      </c>
      <c r="AE254" s="4">
        <v>0</v>
      </c>
      <c r="AF254" s="116">
        <v>0</v>
      </c>
      <c r="AG254" s="21">
        <v>3</v>
      </c>
      <c r="AH254" s="4">
        <v>789599.91</v>
      </c>
      <c r="AI254" s="4">
        <v>789599.91</v>
      </c>
      <c r="AJ254" s="116">
        <f t="shared" si="201"/>
        <v>1</v>
      </c>
      <c r="AK254" s="21">
        <v>3</v>
      </c>
      <c r="AL254" s="71">
        <f t="shared" si="202"/>
        <v>6</v>
      </c>
      <c r="AM254" s="4">
        <v>0</v>
      </c>
      <c r="AN254" s="4">
        <v>728364.9</v>
      </c>
      <c r="AO254" s="23">
        <f t="shared" si="203"/>
        <v>0</v>
      </c>
      <c r="AP254" s="21">
        <v>0</v>
      </c>
      <c r="AQ254" s="4">
        <v>0</v>
      </c>
      <c r="AR254" s="4">
        <v>1188757.1499999999</v>
      </c>
      <c r="AS254" s="23">
        <f t="shared" si="215"/>
        <v>0</v>
      </c>
      <c r="AT254" s="21">
        <v>0</v>
      </c>
      <c r="AU254" s="74">
        <f t="shared" si="204"/>
        <v>0</v>
      </c>
      <c r="AV254" s="4">
        <v>6589860.3600000003</v>
      </c>
      <c r="AW254" s="4">
        <v>6457090.5800000001</v>
      </c>
      <c r="AX254" s="23">
        <f t="shared" si="205"/>
        <v>1.0205618580620872</v>
      </c>
      <c r="AY254" s="21">
        <v>3</v>
      </c>
      <c r="AZ254" s="4">
        <f t="shared" si="206"/>
        <v>6589860.3600000003</v>
      </c>
      <c r="BA254" s="4">
        <v>3261370.43</v>
      </c>
      <c r="BB254" s="23">
        <f t="shared" si="207"/>
        <v>0.49490736553331155</v>
      </c>
      <c r="BC254" s="21">
        <v>1</v>
      </c>
      <c r="BD254" s="73">
        <f t="shared" si="208"/>
        <v>4</v>
      </c>
      <c r="BE254" s="4">
        <v>0</v>
      </c>
      <c r="BF254" s="21">
        <v>3</v>
      </c>
      <c r="BG254" s="71">
        <f t="shared" si="209"/>
        <v>3</v>
      </c>
      <c r="BH254" s="4">
        <v>0</v>
      </c>
      <c r="BI254" s="4">
        <v>0</v>
      </c>
      <c r="BJ254" s="23">
        <v>0</v>
      </c>
      <c r="BK254" s="21">
        <v>0</v>
      </c>
      <c r="BL254" s="4">
        <v>0</v>
      </c>
      <c r="BM254" s="124">
        <v>0</v>
      </c>
      <c r="BN254" s="53">
        <v>0</v>
      </c>
      <c r="BO254" s="54">
        <v>0</v>
      </c>
      <c r="BP254" s="88">
        <f t="shared" si="211"/>
        <v>0</v>
      </c>
      <c r="BQ254" s="44">
        <f t="shared" si="212"/>
        <v>27</v>
      </c>
    </row>
    <row r="255" spans="1:69" ht="76.5" x14ac:dyDescent="0.2">
      <c r="A255" s="1">
        <v>252</v>
      </c>
      <c r="B255" s="2" t="s">
        <v>245</v>
      </c>
      <c r="C255" s="3" t="s">
        <v>246</v>
      </c>
      <c r="D255" s="4">
        <v>142143537.93000001</v>
      </c>
      <c r="E255" s="4">
        <v>142042499.86000001</v>
      </c>
      <c r="F255" s="118">
        <f t="shared" si="192"/>
        <v>0.99928918281146384</v>
      </c>
      <c r="G255" s="21">
        <v>3</v>
      </c>
      <c r="H255" s="4">
        <v>310999653.57999998</v>
      </c>
      <c r="I255" s="4">
        <v>332977786.81</v>
      </c>
      <c r="J255" s="114">
        <f t="shared" si="193"/>
        <v>1.0706693173995658</v>
      </c>
      <c r="K255" s="21">
        <v>3</v>
      </c>
      <c r="L255" s="120">
        <f t="shared" si="194"/>
        <v>6</v>
      </c>
      <c r="M255" s="4">
        <v>22</v>
      </c>
      <c r="N255" s="4">
        <v>270</v>
      </c>
      <c r="O255" s="116">
        <f t="shared" si="195"/>
        <v>8.1481481481481488E-2</v>
      </c>
      <c r="P255" s="21">
        <v>2</v>
      </c>
      <c r="Q255" s="4">
        <v>82</v>
      </c>
      <c r="R255" s="4">
        <v>270</v>
      </c>
      <c r="S255" s="116">
        <f t="shared" si="196"/>
        <v>0.3037037037037037</v>
      </c>
      <c r="T255" s="21">
        <v>2</v>
      </c>
      <c r="U255" s="4">
        <v>672</v>
      </c>
      <c r="V255" s="4">
        <f t="shared" si="197"/>
        <v>248</v>
      </c>
      <c r="W255" s="117">
        <f t="shared" si="198"/>
        <v>2.7096774193548385</v>
      </c>
      <c r="X255" s="21">
        <v>2</v>
      </c>
      <c r="Y255" s="4">
        <v>396024360.63999999</v>
      </c>
      <c r="Z255" s="4">
        <v>366170405.56</v>
      </c>
      <c r="AA255" s="116">
        <f t="shared" si="199"/>
        <v>7.5384138066037498E-2</v>
      </c>
      <c r="AB255" s="21">
        <v>3</v>
      </c>
      <c r="AC255" s="115">
        <f t="shared" si="200"/>
        <v>9</v>
      </c>
      <c r="AD255" s="4">
        <v>20</v>
      </c>
      <c r="AE255" s="4">
        <v>4</v>
      </c>
      <c r="AF255" s="116">
        <f>AE255/AD255</f>
        <v>0.2</v>
      </c>
      <c r="AG255" s="21">
        <v>0</v>
      </c>
      <c r="AH255" s="4">
        <v>352043949.75</v>
      </c>
      <c r="AI255" s="4">
        <v>366163937.56</v>
      </c>
      <c r="AJ255" s="116">
        <f t="shared" si="201"/>
        <v>0.96143807087041089</v>
      </c>
      <c r="AK255" s="21">
        <v>3</v>
      </c>
      <c r="AL255" s="73">
        <f t="shared" si="202"/>
        <v>3</v>
      </c>
      <c r="AM255" s="4">
        <v>0</v>
      </c>
      <c r="AN255" s="4">
        <v>8025919.7299999995</v>
      </c>
      <c r="AO255" s="23">
        <f t="shared" si="203"/>
        <v>0</v>
      </c>
      <c r="AP255" s="21">
        <v>0</v>
      </c>
      <c r="AQ255" s="4">
        <v>0</v>
      </c>
      <c r="AR255" s="4">
        <v>7885882.0999999987</v>
      </c>
      <c r="AS255" s="23">
        <f t="shared" si="215"/>
        <v>0</v>
      </c>
      <c r="AT255" s="21">
        <v>0</v>
      </c>
      <c r="AU255" s="74">
        <f t="shared" si="204"/>
        <v>0</v>
      </c>
      <c r="AV255" s="4">
        <v>21823491.469999999</v>
      </c>
      <c r="AW255" s="4">
        <v>22727760.809999999</v>
      </c>
      <c r="AX255" s="23">
        <f t="shared" si="205"/>
        <v>0.96021300349121375</v>
      </c>
      <c r="AY255" s="21">
        <v>3</v>
      </c>
      <c r="AZ255" s="4">
        <f t="shared" si="206"/>
        <v>21823491.469999999</v>
      </c>
      <c r="BA255" s="4">
        <v>2517746.87</v>
      </c>
      <c r="BB255" s="23">
        <f t="shared" si="207"/>
        <v>0.11536865553621702</v>
      </c>
      <c r="BC255" s="21">
        <v>0</v>
      </c>
      <c r="BD255" s="73">
        <f t="shared" si="208"/>
        <v>3</v>
      </c>
      <c r="BE255" s="4">
        <v>0</v>
      </c>
      <c r="BF255" s="21">
        <v>3</v>
      </c>
      <c r="BG255" s="71">
        <f t="shared" si="209"/>
        <v>3</v>
      </c>
      <c r="BH255" s="4">
        <v>217</v>
      </c>
      <c r="BI255" s="4">
        <v>229</v>
      </c>
      <c r="BJ255" s="23">
        <f t="shared" ref="BJ255:BJ286" si="217">BH255/BI255</f>
        <v>0.94759825327510916</v>
      </c>
      <c r="BK255" s="21">
        <v>3</v>
      </c>
      <c r="BL255" s="4">
        <v>0</v>
      </c>
      <c r="BM255" s="124">
        <v>0</v>
      </c>
      <c r="BN255" s="53">
        <v>0</v>
      </c>
      <c r="BO255" s="54">
        <v>0</v>
      </c>
      <c r="BP255" s="90">
        <f t="shared" si="211"/>
        <v>3</v>
      </c>
      <c r="BQ255" s="44">
        <f t="shared" si="212"/>
        <v>27</v>
      </c>
    </row>
    <row r="256" spans="1:69" ht="51" x14ac:dyDescent="0.2">
      <c r="A256" s="1">
        <v>253</v>
      </c>
      <c r="B256" s="2" t="s">
        <v>277</v>
      </c>
      <c r="C256" s="3" t="s">
        <v>278</v>
      </c>
      <c r="D256" s="4">
        <v>149429045.37</v>
      </c>
      <c r="E256" s="4">
        <v>149429045.37</v>
      </c>
      <c r="F256" s="118">
        <f t="shared" si="192"/>
        <v>1</v>
      </c>
      <c r="G256" s="21">
        <v>3</v>
      </c>
      <c r="H256" s="4">
        <v>313513903.91000003</v>
      </c>
      <c r="I256" s="4">
        <v>274909560.92000002</v>
      </c>
      <c r="J256" s="114">
        <f t="shared" si="193"/>
        <v>0.87686561103496674</v>
      </c>
      <c r="K256" s="21">
        <v>2</v>
      </c>
      <c r="L256" s="115">
        <f t="shared" si="194"/>
        <v>5</v>
      </c>
      <c r="M256" s="4">
        <v>7</v>
      </c>
      <c r="N256" s="4">
        <v>33</v>
      </c>
      <c r="O256" s="116">
        <f t="shared" si="195"/>
        <v>0.21212121212121213</v>
      </c>
      <c r="P256" s="21">
        <v>0</v>
      </c>
      <c r="Q256" s="4">
        <v>19</v>
      </c>
      <c r="R256" s="4">
        <v>33</v>
      </c>
      <c r="S256" s="116">
        <f t="shared" si="196"/>
        <v>0.5757575757575758</v>
      </c>
      <c r="T256" s="21">
        <v>1</v>
      </c>
      <c r="U256" s="4">
        <v>40</v>
      </c>
      <c r="V256" s="4">
        <f t="shared" si="197"/>
        <v>26</v>
      </c>
      <c r="W256" s="117">
        <f t="shared" si="198"/>
        <v>1.5384615384615385</v>
      </c>
      <c r="X256" s="21">
        <v>1</v>
      </c>
      <c r="Y256" s="4">
        <v>233386163.49000001</v>
      </c>
      <c r="Z256" s="4">
        <v>219994441.34999999</v>
      </c>
      <c r="AA256" s="116">
        <f t="shared" si="199"/>
        <v>5.7380103172113783E-2</v>
      </c>
      <c r="AB256" s="21">
        <v>3</v>
      </c>
      <c r="AC256" s="122">
        <f t="shared" si="200"/>
        <v>5</v>
      </c>
      <c r="AD256" s="4">
        <v>0</v>
      </c>
      <c r="AE256" s="4">
        <v>0</v>
      </c>
      <c r="AF256" s="116">
        <v>0</v>
      </c>
      <c r="AG256" s="21">
        <v>3</v>
      </c>
      <c r="AH256" s="4">
        <v>150096838.18000001</v>
      </c>
      <c r="AI256" s="4">
        <v>219994441.34999999</v>
      </c>
      <c r="AJ256" s="116">
        <f t="shared" si="201"/>
        <v>0.68227559414196082</v>
      </c>
      <c r="AK256" s="21">
        <v>2</v>
      </c>
      <c r="AL256" s="72">
        <f t="shared" si="202"/>
        <v>5</v>
      </c>
      <c r="AM256" s="4">
        <v>0</v>
      </c>
      <c r="AN256" s="4">
        <v>1783516.01</v>
      </c>
      <c r="AO256" s="23">
        <f t="shared" si="203"/>
        <v>0</v>
      </c>
      <c r="AP256" s="21">
        <v>0</v>
      </c>
      <c r="AQ256" s="4">
        <v>0</v>
      </c>
      <c r="AR256" s="4">
        <v>944797.1399999999</v>
      </c>
      <c r="AS256" s="23">
        <f t="shared" si="215"/>
        <v>0</v>
      </c>
      <c r="AT256" s="21">
        <v>0</v>
      </c>
      <c r="AU256" s="74">
        <f t="shared" si="204"/>
        <v>0</v>
      </c>
      <c r="AV256" s="4">
        <v>5006774</v>
      </c>
      <c r="AW256" s="4">
        <v>7153888.2000000002</v>
      </c>
      <c r="AX256" s="23">
        <f t="shared" si="205"/>
        <v>0.69986752099368843</v>
      </c>
      <c r="AY256" s="21">
        <v>2</v>
      </c>
      <c r="AZ256" s="4">
        <f t="shared" si="206"/>
        <v>5006774</v>
      </c>
      <c r="BA256" s="4">
        <v>3926962.7600000007</v>
      </c>
      <c r="BB256" s="23">
        <f t="shared" si="207"/>
        <v>0.78432994179485649</v>
      </c>
      <c r="BC256" s="21">
        <v>3</v>
      </c>
      <c r="BD256" s="72">
        <f t="shared" si="208"/>
        <v>5</v>
      </c>
      <c r="BE256" s="4">
        <v>0</v>
      </c>
      <c r="BF256" s="21">
        <v>3</v>
      </c>
      <c r="BG256" s="71">
        <f t="shared" si="209"/>
        <v>3</v>
      </c>
      <c r="BH256" s="4">
        <v>31</v>
      </c>
      <c r="BI256" s="4">
        <v>35</v>
      </c>
      <c r="BJ256" s="23">
        <f t="shared" si="217"/>
        <v>0.88571428571428568</v>
      </c>
      <c r="BK256" s="21">
        <v>2</v>
      </c>
      <c r="BL256" s="4">
        <v>51</v>
      </c>
      <c r="BM256" s="124">
        <v>60</v>
      </c>
      <c r="BN256" s="53">
        <f>BL256/BM256</f>
        <v>0.85</v>
      </c>
      <c r="BO256" s="54">
        <v>2</v>
      </c>
      <c r="BP256" s="90">
        <f t="shared" si="211"/>
        <v>4</v>
      </c>
      <c r="BQ256" s="44">
        <f t="shared" si="212"/>
        <v>27</v>
      </c>
    </row>
    <row r="257" spans="1:69" ht="51" x14ac:dyDescent="0.2">
      <c r="A257" s="1">
        <v>254</v>
      </c>
      <c r="B257" s="2" t="s">
        <v>299</v>
      </c>
      <c r="C257" s="3" t="s">
        <v>300</v>
      </c>
      <c r="D257" s="4">
        <v>57578141.189999998</v>
      </c>
      <c r="E257" s="4">
        <v>55088139.409999996</v>
      </c>
      <c r="F257" s="118">
        <f t="shared" si="192"/>
        <v>0.95675439101475446</v>
      </c>
      <c r="G257" s="21">
        <v>3</v>
      </c>
      <c r="H257" s="4">
        <v>66771865.590000004</v>
      </c>
      <c r="I257" s="4">
        <v>57099986.509999998</v>
      </c>
      <c r="J257" s="114">
        <f t="shared" si="193"/>
        <v>0.85515038415448286</v>
      </c>
      <c r="K257" s="21">
        <v>2</v>
      </c>
      <c r="L257" s="115">
        <f t="shared" si="194"/>
        <v>5</v>
      </c>
      <c r="M257" s="4">
        <v>8</v>
      </c>
      <c r="N257" s="4">
        <v>99</v>
      </c>
      <c r="O257" s="116">
        <f t="shared" si="195"/>
        <v>8.0808080808080815E-2</v>
      </c>
      <c r="P257" s="21">
        <v>2</v>
      </c>
      <c r="Q257" s="4">
        <v>34</v>
      </c>
      <c r="R257" s="4">
        <v>99</v>
      </c>
      <c r="S257" s="116">
        <f t="shared" si="196"/>
        <v>0.34343434343434343</v>
      </c>
      <c r="T257" s="21">
        <v>2</v>
      </c>
      <c r="U257" s="4">
        <v>263</v>
      </c>
      <c r="V257" s="4">
        <f t="shared" si="197"/>
        <v>91</v>
      </c>
      <c r="W257" s="117">
        <f t="shared" si="198"/>
        <v>2.8901098901098901</v>
      </c>
      <c r="X257" s="21">
        <v>2</v>
      </c>
      <c r="Y257" s="4">
        <v>40318126.899999999</v>
      </c>
      <c r="Z257" s="4">
        <v>37095627.850000001</v>
      </c>
      <c r="AA257" s="116">
        <f t="shared" si="199"/>
        <v>7.9926804585755629E-2</v>
      </c>
      <c r="AB257" s="21">
        <v>3</v>
      </c>
      <c r="AC257" s="115">
        <f t="shared" si="200"/>
        <v>9</v>
      </c>
      <c r="AD257" s="4">
        <v>7</v>
      </c>
      <c r="AE257" s="4">
        <v>1</v>
      </c>
      <c r="AF257" s="116">
        <f t="shared" ref="AF257:AF264" si="218">AE257/AD257</f>
        <v>0.14285714285714285</v>
      </c>
      <c r="AG257" s="21">
        <v>2</v>
      </c>
      <c r="AH257" s="4">
        <v>35228311.969999999</v>
      </c>
      <c r="AI257" s="4">
        <v>37095627.850000001</v>
      </c>
      <c r="AJ257" s="116">
        <f t="shared" si="201"/>
        <v>0.94966210337372681</v>
      </c>
      <c r="AK257" s="21">
        <v>3</v>
      </c>
      <c r="AL257" s="72">
        <f t="shared" si="202"/>
        <v>5</v>
      </c>
      <c r="AM257" s="4">
        <v>0</v>
      </c>
      <c r="AN257" s="4">
        <v>515367.43</v>
      </c>
      <c r="AO257" s="23">
        <f t="shared" si="203"/>
        <v>0</v>
      </c>
      <c r="AP257" s="21">
        <v>0</v>
      </c>
      <c r="AQ257" s="4">
        <v>0</v>
      </c>
      <c r="AR257" s="4">
        <v>864177.43</v>
      </c>
      <c r="AS257" s="23">
        <f t="shared" si="215"/>
        <v>0</v>
      </c>
      <c r="AT257" s="21">
        <v>0</v>
      </c>
      <c r="AU257" s="74">
        <f t="shared" si="204"/>
        <v>0</v>
      </c>
      <c r="AV257" s="4">
        <v>4933030.5</v>
      </c>
      <c r="AW257" s="4">
        <v>5542969.6600000001</v>
      </c>
      <c r="AX257" s="23">
        <f t="shared" si="205"/>
        <v>0.889961663618415</v>
      </c>
      <c r="AY257" s="21">
        <v>2</v>
      </c>
      <c r="AZ257" s="4">
        <f t="shared" si="206"/>
        <v>4933030.5</v>
      </c>
      <c r="BA257" s="4">
        <v>1712207.48</v>
      </c>
      <c r="BB257" s="23">
        <f t="shared" si="207"/>
        <v>0.34709038997427644</v>
      </c>
      <c r="BC257" s="21">
        <v>1</v>
      </c>
      <c r="BD257" s="73">
        <f t="shared" si="208"/>
        <v>3</v>
      </c>
      <c r="BE257" s="4">
        <v>0</v>
      </c>
      <c r="BF257" s="21">
        <v>3</v>
      </c>
      <c r="BG257" s="71">
        <f t="shared" si="209"/>
        <v>3</v>
      </c>
      <c r="BH257" s="4">
        <v>89</v>
      </c>
      <c r="BI257" s="4">
        <v>114</v>
      </c>
      <c r="BJ257" s="23">
        <f t="shared" si="217"/>
        <v>0.7807017543859649</v>
      </c>
      <c r="BK257" s="21">
        <v>2</v>
      </c>
      <c r="BL257" s="4">
        <v>0</v>
      </c>
      <c r="BM257" s="124">
        <v>0</v>
      </c>
      <c r="BN257" s="53">
        <v>0</v>
      </c>
      <c r="BO257" s="54">
        <v>0</v>
      </c>
      <c r="BP257" s="88">
        <f t="shared" si="211"/>
        <v>2</v>
      </c>
      <c r="BQ257" s="44">
        <f t="shared" si="212"/>
        <v>27</v>
      </c>
    </row>
    <row r="258" spans="1:69" ht="63.75" x14ac:dyDescent="0.2">
      <c r="A258" s="1">
        <v>255</v>
      </c>
      <c r="B258" s="2" t="s">
        <v>363</v>
      </c>
      <c r="C258" s="3" t="s">
        <v>364</v>
      </c>
      <c r="D258" s="4">
        <v>51316184.25</v>
      </c>
      <c r="E258" s="4">
        <v>25556072.98</v>
      </c>
      <c r="F258" s="118">
        <f t="shared" si="192"/>
        <v>0.49801194990447872</v>
      </c>
      <c r="G258" s="21">
        <v>0</v>
      </c>
      <c r="H258" s="4">
        <v>52684075.409999996</v>
      </c>
      <c r="I258" s="4">
        <v>39720893.009999998</v>
      </c>
      <c r="J258" s="114">
        <f t="shared" si="193"/>
        <v>0.75394495776726778</v>
      </c>
      <c r="K258" s="21">
        <v>2</v>
      </c>
      <c r="L258" s="122">
        <f t="shared" si="194"/>
        <v>2</v>
      </c>
      <c r="M258" s="4">
        <v>6</v>
      </c>
      <c r="N258" s="4">
        <v>137</v>
      </c>
      <c r="O258" s="116">
        <f t="shared" si="195"/>
        <v>4.3795620437956206E-2</v>
      </c>
      <c r="P258" s="21">
        <v>3</v>
      </c>
      <c r="Q258" s="4">
        <v>49</v>
      </c>
      <c r="R258" s="4">
        <v>137</v>
      </c>
      <c r="S258" s="116">
        <f t="shared" si="196"/>
        <v>0.35766423357664234</v>
      </c>
      <c r="T258" s="21">
        <v>2</v>
      </c>
      <c r="U258" s="4">
        <v>425</v>
      </c>
      <c r="V258" s="4">
        <f t="shared" si="197"/>
        <v>131</v>
      </c>
      <c r="W258" s="117">
        <f t="shared" si="198"/>
        <v>3.2442748091603053</v>
      </c>
      <c r="X258" s="21">
        <v>3</v>
      </c>
      <c r="Y258" s="4">
        <v>36547496.479999997</v>
      </c>
      <c r="Z258" s="4">
        <v>30692915.34</v>
      </c>
      <c r="AA258" s="116">
        <f t="shared" si="199"/>
        <v>0.16019103095621934</v>
      </c>
      <c r="AB258" s="21">
        <v>3</v>
      </c>
      <c r="AC258" s="115">
        <f t="shared" si="200"/>
        <v>11</v>
      </c>
      <c r="AD258" s="4">
        <v>7</v>
      </c>
      <c r="AE258" s="4">
        <v>3</v>
      </c>
      <c r="AF258" s="116">
        <f t="shared" si="218"/>
        <v>0.42857142857142855</v>
      </c>
      <c r="AG258" s="21">
        <v>0</v>
      </c>
      <c r="AH258" s="4">
        <v>29178250.199999999</v>
      </c>
      <c r="AI258" s="4">
        <v>30692915.34</v>
      </c>
      <c r="AJ258" s="116">
        <f t="shared" si="201"/>
        <v>0.9506509849839504</v>
      </c>
      <c r="AK258" s="21">
        <v>3</v>
      </c>
      <c r="AL258" s="73">
        <f t="shared" si="202"/>
        <v>3</v>
      </c>
      <c r="AM258" s="4">
        <v>0</v>
      </c>
      <c r="AN258" s="4">
        <v>241096.07</v>
      </c>
      <c r="AO258" s="23">
        <f t="shared" si="203"/>
        <v>0</v>
      </c>
      <c r="AP258" s="21">
        <v>0</v>
      </c>
      <c r="AQ258" s="4">
        <v>0</v>
      </c>
      <c r="AR258" s="4">
        <v>542797.13</v>
      </c>
      <c r="AS258" s="23">
        <f t="shared" si="215"/>
        <v>0</v>
      </c>
      <c r="AT258" s="21">
        <v>0</v>
      </c>
      <c r="AU258" s="74">
        <f t="shared" si="204"/>
        <v>0</v>
      </c>
      <c r="AV258" s="4">
        <v>1703199.85</v>
      </c>
      <c r="AW258" s="4">
        <v>2000000</v>
      </c>
      <c r="AX258" s="23">
        <f t="shared" si="205"/>
        <v>0.85159992500000004</v>
      </c>
      <c r="AY258" s="21">
        <v>2</v>
      </c>
      <c r="AZ258" s="4">
        <f t="shared" si="206"/>
        <v>1703199.85</v>
      </c>
      <c r="BA258" s="4">
        <v>716178.19</v>
      </c>
      <c r="BB258" s="23">
        <f t="shared" si="207"/>
        <v>0.42048981509715372</v>
      </c>
      <c r="BC258" s="21">
        <v>1</v>
      </c>
      <c r="BD258" s="73">
        <f t="shared" si="208"/>
        <v>3</v>
      </c>
      <c r="BE258" s="4">
        <v>0</v>
      </c>
      <c r="BF258" s="21">
        <v>3</v>
      </c>
      <c r="BG258" s="71">
        <f t="shared" si="209"/>
        <v>3</v>
      </c>
      <c r="BH258" s="4">
        <v>118</v>
      </c>
      <c r="BI258" s="4">
        <v>132</v>
      </c>
      <c r="BJ258" s="23">
        <f t="shared" si="217"/>
        <v>0.89393939393939392</v>
      </c>
      <c r="BK258" s="21">
        <v>2</v>
      </c>
      <c r="BL258" s="4">
        <v>14</v>
      </c>
      <c r="BM258" s="124">
        <v>15</v>
      </c>
      <c r="BN258" s="53">
        <f>BL258/BM258</f>
        <v>0.93333333333333335</v>
      </c>
      <c r="BO258" s="54">
        <v>3</v>
      </c>
      <c r="BP258" s="85">
        <f t="shared" si="211"/>
        <v>5</v>
      </c>
      <c r="BQ258" s="44">
        <f t="shared" si="212"/>
        <v>27</v>
      </c>
    </row>
    <row r="259" spans="1:69" ht="63.75" x14ac:dyDescent="0.2">
      <c r="A259" s="1">
        <v>256</v>
      </c>
      <c r="B259" s="2" t="s">
        <v>365</v>
      </c>
      <c r="C259" s="3" t="s">
        <v>366</v>
      </c>
      <c r="D259" s="4">
        <v>112933369.58</v>
      </c>
      <c r="E259" s="4">
        <v>95435993.140000001</v>
      </c>
      <c r="F259" s="118">
        <f t="shared" si="192"/>
        <v>0.84506460309231124</v>
      </c>
      <c r="G259" s="21">
        <v>2</v>
      </c>
      <c r="H259" s="4">
        <v>302994253.10000002</v>
      </c>
      <c r="I259" s="4">
        <v>276258837.44999999</v>
      </c>
      <c r="J259" s="114">
        <f t="shared" si="193"/>
        <v>0.91176263121671719</v>
      </c>
      <c r="K259" s="21">
        <v>3</v>
      </c>
      <c r="L259" s="115">
        <f t="shared" si="194"/>
        <v>5</v>
      </c>
      <c r="M259" s="4">
        <v>87</v>
      </c>
      <c r="N259" s="4">
        <v>319</v>
      </c>
      <c r="O259" s="116">
        <f t="shared" si="195"/>
        <v>0.27272727272727271</v>
      </c>
      <c r="P259" s="21">
        <v>0</v>
      </c>
      <c r="Q259" s="4">
        <v>104</v>
      </c>
      <c r="R259" s="4">
        <v>319</v>
      </c>
      <c r="S259" s="116">
        <f t="shared" si="196"/>
        <v>0.32601880877742945</v>
      </c>
      <c r="T259" s="21">
        <v>2</v>
      </c>
      <c r="U259" s="4">
        <v>674</v>
      </c>
      <c r="V259" s="4">
        <f t="shared" si="197"/>
        <v>232</v>
      </c>
      <c r="W259" s="117">
        <f t="shared" si="198"/>
        <v>2.9051724137931036</v>
      </c>
      <c r="X259" s="21">
        <v>2</v>
      </c>
      <c r="Y259" s="4">
        <v>204849247.22999999</v>
      </c>
      <c r="Z259" s="4">
        <v>187211270.16</v>
      </c>
      <c r="AA259" s="116">
        <f t="shared" si="199"/>
        <v>8.6102230340131453E-2</v>
      </c>
      <c r="AB259" s="21">
        <v>3</v>
      </c>
      <c r="AC259" s="121">
        <f t="shared" si="200"/>
        <v>7</v>
      </c>
      <c r="AD259" s="4">
        <v>26</v>
      </c>
      <c r="AE259" s="4">
        <v>2</v>
      </c>
      <c r="AF259" s="116">
        <f t="shared" si="218"/>
        <v>7.6923076923076927E-2</v>
      </c>
      <c r="AG259" s="21">
        <v>3</v>
      </c>
      <c r="AH259" s="4">
        <v>87385927.75999999</v>
      </c>
      <c r="AI259" s="4">
        <v>187211270.16</v>
      </c>
      <c r="AJ259" s="116">
        <f t="shared" si="201"/>
        <v>0.46677706788333662</v>
      </c>
      <c r="AK259" s="21">
        <v>1</v>
      </c>
      <c r="AL259" s="73">
        <f t="shared" si="202"/>
        <v>4</v>
      </c>
      <c r="AM259" s="4">
        <v>0</v>
      </c>
      <c r="AN259" s="4">
        <v>19272440.699999999</v>
      </c>
      <c r="AO259" s="23">
        <f t="shared" si="203"/>
        <v>0</v>
      </c>
      <c r="AP259" s="21">
        <v>0</v>
      </c>
      <c r="AQ259" s="4">
        <v>0</v>
      </c>
      <c r="AR259" s="4">
        <v>6668975.4299999997</v>
      </c>
      <c r="AS259" s="23">
        <f t="shared" si="215"/>
        <v>0</v>
      </c>
      <c r="AT259" s="21">
        <v>0</v>
      </c>
      <c r="AU259" s="74">
        <f t="shared" si="204"/>
        <v>0</v>
      </c>
      <c r="AV259" s="4">
        <v>39010125.710000001</v>
      </c>
      <c r="AW259" s="4">
        <v>41342348.399999999</v>
      </c>
      <c r="AX259" s="23">
        <f t="shared" si="205"/>
        <v>0.94358756141680622</v>
      </c>
      <c r="AY259" s="21">
        <v>3</v>
      </c>
      <c r="AZ259" s="4">
        <f t="shared" si="206"/>
        <v>39010125.710000001</v>
      </c>
      <c r="BA259" s="4">
        <v>10199574.119999999</v>
      </c>
      <c r="BB259" s="23">
        <f t="shared" si="207"/>
        <v>0.26145965782892627</v>
      </c>
      <c r="BC259" s="21">
        <v>0</v>
      </c>
      <c r="BD259" s="73">
        <f t="shared" si="208"/>
        <v>3</v>
      </c>
      <c r="BE259" s="4">
        <v>0</v>
      </c>
      <c r="BF259" s="21">
        <v>3</v>
      </c>
      <c r="BG259" s="71">
        <f t="shared" si="209"/>
        <v>3</v>
      </c>
      <c r="BH259" s="4">
        <v>299</v>
      </c>
      <c r="BI259" s="4">
        <v>319</v>
      </c>
      <c r="BJ259" s="23">
        <f t="shared" si="217"/>
        <v>0.93730407523510972</v>
      </c>
      <c r="BK259" s="21">
        <v>3</v>
      </c>
      <c r="BL259" s="4">
        <v>13</v>
      </c>
      <c r="BM259" s="124">
        <v>15</v>
      </c>
      <c r="BN259" s="53">
        <f>BL259/BM259</f>
        <v>0.8666666666666667</v>
      </c>
      <c r="BO259" s="54">
        <v>2</v>
      </c>
      <c r="BP259" s="85">
        <f t="shared" si="211"/>
        <v>5</v>
      </c>
      <c r="BQ259" s="44">
        <f t="shared" si="212"/>
        <v>27</v>
      </c>
    </row>
    <row r="260" spans="1:69" ht="89.25" x14ac:dyDescent="0.2">
      <c r="A260" s="1">
        <v>257</v>
      </c>
      <c r="B260" s="2" t="s">
        <v>399</v>
      </c>
      <c r="C260" s="3" t="s">
        <v>400</v>
      </c>
      <c r="D260" s="4">
        <v>27747732.449999999</v>
      </c>
      <c r="E260" s="4">
        <v>25864232.449999999</v>
      </c>
      <c r="F260" s="118">
        <f t="shared" ref="F260:F323" si="219">E260/D260</f>
        <v>0.93212057946017857</v>
      </c>
      <c r="G260" s="21">
        <v>3</v>
      </c>
      <c r="H260" s="4">
        <v>27747732.449999999</v>
      </c>
      <c r="I260" s="4">
        <v>21722132.34</v>
      </c>
      <c r="J260" s="114">
        <f t="shared" ref="J260:J323" si="220">I260/H260</f>
        <v>0.782843512677736</v>
      </c>
      <c r="K260" s="21">
        <v>2</v>
      </c>
      <c r="L260" s="115">
        <f t="shared" ref="L260:L323" si="221">G260+K260</f>
        <v>5</v>
      </c>
      <c r="M260" s="4">
        <v>10</v>
      </c>
      <c r="N260" s="4">
        <v>27</v>
      </c>
      <c r="O260" s="116">
        <f t="shared" ref="O260:O323" si="222">M260/N260</f>
        <v>0.37037037037037035</v>
      </c>
      <c r="P260" s="21">
        <v>0</v>
      </c>
      <c r="Q260" s="4">
        <v>7</v>
      </c>
      <c r="R260" s="4">
        <v>27</v>
      </c>
      <c r="S260" s="116">
        <f t="shared" ref="S260:S323" si="223">Q260/R260</f>
        <v>0.25925925925925924</v>
      </c>
      <c r="T260" s="21">
        <v>2</v>
      </c>
      <c r="U260" s="4">
        <v>41</v>
      </c>
      <c r="V260" s="4">
        <f t="shared" ref="V260:V323" si="224">N260-M260</f>
        <v>17</v>
      </c>
      <c r="W260" s="117">
        <f t="shared" ref="W260:W323" si="225">U260/V260</f>
        <v>2.4117647058823528</v>
      </c>
      <c r="X260" s="21">
        <v>2</v>
      </c>
      <c r="Y260" s="4">
        <v>6432594.0899999999</v>
      </c>
      <c r="Z260" s="4">
        <v>5683890.3799999999</v>
      </c>
      <c r="AA260" s="116">
        <f t="shared" ref="AA260:AA323" si="226">(Y260-Z260)/Y260</f>
        <v>0.11639218945338427</v>
      </c>
      <c r="AB260" s="21">
        <v>3</v>
      </c>
      <c r="AC260" s="121">
        <f t="shared" ref="AC260:AC323" si="227">P260+T260+X260+AB260</f>
        <v>7</v>
      </c>
      <c r="AD260" s="4">
        <v>2</v>
      </c>
      <c r="AE260" s="4">
        <v>0</v>
      </c>
      <c r="AF260" s="116">
        <f t="shared" si="218"/>
        <v>0</v>
      </c>
      <c r="AG260" s="21">
        <v>3</v>
      </c>
      <c r="AH260" s="4">
        <v>4853365.38</v>
      </c>
      <c r="AI260" s="4">
        <v>5683890.3799999999</v>
      </c>
      <c r="AJ260" s="116">
        <f t="shared" ref="AJ260:AJ323" si="228">AH260/AI260</f>
        <v>0.85388089064448147</v>
      </c>
      <c r="AK260" s="21">
        <v>3</v>
      </c>
      <c r="AL260" s="71">
        <f t="shared" ref="AL260:AL323" si="229">AG260+AK260</f>
        <v>6</v>
      </c>
      <c r="AM260" s="4">
        <v>0</v>
      </c>
      <c r="AN260" s="4">
        <v>4332433.45</v>
      </c>
      <c r="AO260" s="23">
        <f t="shared" ref="AO260:AO323" si="230">AM260/AN260</f>
        <v>0</v>
      </c>
      <c r="AP260" s="21">
        <v>0</v>
      </c>
      <c r="AQ260" s="4">
        <v>0</v>
      </c>
      <c r="AR260" s="4">
        <v>1974365.0400000003</v>
      </c>
      <c r="AS260" s="23">
        <f t="shared" si="215"/>
        <v>0</v>
      </c>
      <c r="AT260" s="21">
        <v>0</v>
      </c>
      <c r="AU260" s="74">
        <f t="shared" ref="AU260:AU323" si="231">AP260+AT260</f>
        <v>0</v>
      </c>
      <c r="AV260" s="4">
        <v>15071546.529999999</v>
      </c>
      <c r="AW260" s="4">
        <v>15201229.52</v>
      </c>
      <c r="AX260" s="23">
        <f t="shared" ref="AX260:AX323" si="232">AV260/AW260</f>
        <v>0.99146891441712803</v>
      </c>
      <c r="AY260" s="21">
        <v>3</v>
      </c>
      <c r="AZ260" s="4">
        <f t="shared" ref="AZ260:AZ323" si="233">AV260</f>
        <v>15071546.529999999</v>
      </c>
      <c r="BA260" s="4">
        <v>8628501.7599999998</v>
      </c>
      <c r="BB260" s="23">
        <f t="shared" ref="BB260:BB323" si="234">BA260/AZ260</f>
        <v>0.5725027450119281</v>
      </c>
      <c r="BC260" s="21">
        <v>2</v>
      </c>
      <c r="BD260" s="72">
        <f t="shared" ref="BD260:BD323" si="235">AY260+BC260</f>
        <v>5</v>
      </c>
      <c r="BE260" s="4">
        <v>0</v>
      </c>
      <c r="BF260" s="21">
        <v>3</v>
      </c>
      <c r="BG260" s="71">
        <f t="shared" ref="BG260:BG323" si="236">BF260</f>
        <v>3</v>
      </c>
      <c r="BH260" s="4">
        <v>23</v>
      </c>
      <c r="BI260" s="4">
        <v>34</v>
      </c>
      <c r="BJ260" s="23">
        <f t="shared" si="217"/>
        <v>0.67647058823529416</v>
      </c>
      <c r="BK260" s="21">
        <v>1</v>
      </c>
      <c r="BL260" s="4">
        <v>0</v>
      </c>
      <c r="BM260" s="124">
        <v>0</v>
      </c>
      <c r="BN260" s="53">
        <v>0</v>
      </c>
      <c r="BO260" s="54">
        <v>0</v>
      </c>
      <c r="BP260" s="88">
        <f t="shared" ref="BP260:BP323" si="237">BK260+BO260</f>
        <v>1</v>
      </c>
      <c r="BQ260" s="44">
        <f t="shared" ref="BQ260:BQ323" si="238">L260+AC260+AL260+AU260+BD260+BG260+BP260</f>
        <v>27</v>
      </c>
    </row>
    <row r="261" spans="1:69" ht="38.25" x14ac:dyDescent="0.2">
      <c r="A261" s="1">
        <v>258</v>
      </c>
      <c r="B261" s="2" t="s">
        <v>401</v>
      </c>
      <c r="C261" s="3" t="s">
        <v>402</v>
      </c>
      <c r="D261" s="4">
        <v>7123341.1500000004</v>
      </c>
      <c r="E261" s="4">
        <v>6893646.9500000002</v>
      </c>
      <c r="F261" s="118">
        <f t="shared" si="219"/>
        <v>0.96775471016153702</v>
      </c>
      <c r="G261" s="21">
        <v>3</v>
      </c>
      <c r="H261" s="4">
        <v>8567947.6500000004</v>
      </c>
      <c r="I261" s="4">
        <v>7306590.7800000003</v>
      </c>
      <c r="J261" s="114">
        <f t="shared" si="220"/>
        <v>0.85278191213038046</v>
      </c>
      <c r="K261" s="21">
        <v>2</v>
      </c>
      <c r="L261" s="115">
        <f t="shared" si="221"/>
        <v>5</v>
      </c>
      <c r="M261" s="4">
        <v>1</v>
      </c>
      <c r="N261" s="4">
        <v>17</v>
      </c>
      <c r="O261" s="116">
        <f t="shared" si="222"/>
        <v>5.8823529411764705E-2</v>
      </c>
      <c r="P261" s="21">
        <v>2</v>
      </c>
      <c r="Q261" s="4">
        <v>7</v>
      </c>
      <c r="R261" s="4">
        <v>17</v>
      </c>
      <c r="S261" s="116">
        <f t="shared" si="223"/>
        <v>0.41176470588235292</v>
      </c>
      <c r="T261" s="21">
        <v>2</v>
      </c>
      <c r="U261" s="4">
        <v>63</v>
      </c>
      <c r="V261" s="4">
        <f t="shared" si="224"/>
        <v>16</v>
      </c>
      <c r="W261" s="117">
        <f t="shared" si="225"/>
        <v>3.9375</v>
      </c>
      <c r="X261" s="21">
        <v>3</v>
      </c>
      <c r="Y261" s="4">
        <v>2816183.14</v>
      </c>
      <c r="Z261" s="4">
        <v>2686317</v>
      </c>
      <c r="AA261" s="116">
        <f t="shared" si="226"/>
        <v>4.6114238152849721E-2</v>
      </c>
      <c r="AB261" s="21">
        <v>2</v>
      </c>
      <c r="AC261" s="115">
        <f t="shared" si="227"/>
        <v>9</v>
      </c>
      <c r="AD261" s="4">
        <v>1</v>
      </c>
      <c r="AE261" s="4">
        <v>0</v>
      </c>
      <c r="AF261" s="116">
        <f t="shared" si="218"/>
        <v>0</v>
      </c>
      <c r="AG261" s="21">
        <v>3</v>
      </c>
      <c r="AH261" s="4">
        <v>1846317.12</v>
      </c>
      <c r="AI261" s="4">
        <v>2686317</v>
      </c>
      <c r="AJ261" s="116">
        <f t="shared" si="228"/>
        <v>0.68730426081508622</v>
      </c>
      <c r="AK261" s="21">
        <v>2</v>
      </c>
      <c r="AL261" s="72">
        <f t="shared" si="229"/>
        <v>5</v>
      </c>
      <c r="AM261" s="4">
        <v>0</v>
      </c>
      <c r="AN261" s="4">
        <v>185413.58</v>
      </c>
      <c r="AO261" s="23">
        <f t="shared" si="230"/>
        <v>0</v>
      </c>
      <c r="AP261" s="21">
        <v>0</v>
      </c>
      <c r="AQ261" s="4">
        <v>0</v>
      </c>
      <c r="AR261" s="4">
        <v>164629.57999999999</v>
      </c>
      <c r="AS261" s="23">
        <f t="shared" si="215"/>
        <v>0</v>
      </c>
      <c r="AT261" s="21">
        <v>0</v>
      </c>
      <c r="AU261" s="74">
        <f t="shared" si="231"/>
        <v>0</v>
      </c>
      <c r="AV261" s="4">
        <v>686911.38</v>
      </c>
      <c r="AW261" s="4">
        <v>1458720.55</v>
      </c>
      <c r="AX261" s="23">
        <f t="shared" si="232"/>
        <v>0.47089991294083022</v>
      </c>
      <c r="AY261" s="21">
        <v>1</v>
      </c>
      <c r="AZ261" s="4">
        <f t="shared" si="233"/>
        <v>686911.38</v>
      </c>
      <c r="BA261" s="4">
        <v>289380</v>
      </c>
      <c r="BB261" s="23">
        <f t="shared" si="234"/>
        <v>0.42127705032343471</v>
      </c>
      <c r="BC261" s="21">
        <v>1</v>
      </c>
      <c r="BD261" s="74">
        <f t="shared" si="235"/>
        <v>2</v>
      </c>
      <c r="BE261" s="4">
        <v>0</v>
      </c>
      <c r="BF261" s="21">
        <v>3</v>
      </c>
      <c r="BG261" s="71">
        <f t="shared" si="236"/>
        <v>3</v>
      </c>
      <c r="BH261" s="4">
        <v>17</v>
      </c>
      <c r="BI261" s="4">
        <v>17</v>
      </c>
      <c r="BJ261" s="23">
        <f t="shared" si="217"/>
        <v>1</v>
      </c>
      <c r="BK261" s="21">
        <v>3</v>
      </c>
      <c r="BL261" s="4">
        <v>0</v>
      </c>
      <c r="BM261" s="124">
        <v>0</v>
      </c>
      <c r="BN261" s="53">
        <v>0</v>
      </c>
      <c r="BO261" s="54">
        <v>0</v>
      </c>
      <c r="BP261" s="90">
        <f t="shared" si="237"/>
        <v>3</v>
      </c>
      <c r="BQ261" s="44">
        <f t="shared" si="238"/>
        <v>27</v>
      </c>
    </row>
    <row r="262" spans="1:69" ht="63.75" x14ac:dyDescent="0.2">
      <c r="A262" s="1">
        <v>259</v>
      </c>
      <c r="B262" s="2" t="s">
        <v>425</v>
      </c>
      <c r="C262" s="3" t="s">
        <v>426</v>
      </c>
      <c r="D262" s="4">
        <v>64817182.25</v>
      </c>
      <c r="E262" s="4">
        <v>60916747.719999999</v>
      </c>
      <c r="F262" s="118">
        <f t="shared" si="219"/>
        <v>0.93982406524621798</v>
      </c>
      <c r="G262" s="21">
        <v>3</v>
      </c>
      <c r="H262" s="4">
        <v>75236013.670000002</v>
      </c>
      <c r="I262" s="4">
        <v>72978132.620000005</v>
      </c>
      <c r="J262" s="114">
        <f t="shared" si="220"/>
        <v>0.96998935828918964</v>
      </c>
      <c r="K262" s="21">
        <v>3</v>
      </c>
      <c r="L262" s="120">
        <f t="shared" si="221"/>
        <v>6</v>
      </c>
      <c r="M262" s="4">
        <v>14</v>
      </c>
      <c r="N262" s="4">
        <v>132</v>
      </c>
      <c r="O262" s="116">
        <f t="shared" si="222"/>
        <v>0.10606060606060606</v>
      </c>
      <c r="P262" s="21">
        <v>1</v>
      </c>
      <c r="Q262" s="4">
        <v>44</v>
      </c>
      <c r="R262" s="4">
        <v>132</v>
      </c>
      <c r="S262" s="116">
        <f t="shared" si="223"/>
        <v>0.33333333333333331</v>
      </c>
      <c r="T262" s="21">
        <v>2</v>
      </c>
      <c r="U262" s="4">
        <v>326</v>
      </c>
      <c r="V262" s="4">
        <f t="shared" si="224"/>
        <v>118</v>
      </c>
      <c r="W262" s="117">
        <f t="shared" si="225"/>
        <v>2.7627118644067798</v>
      </c>
      <c r="X262" s="21">
        <v>2</v>
      </c>
      <c r="Y262" s="4">
        <v>57957154.759999998</v>
      </c>
      <c r="Z262" s="4">
        <v>53662933.880000003</v>
      </c>
      <c r="AA262" s="116">
        <f t="shared" si="226"/>
        <v>7.4093024369162375E-2</v>
      </c>
      <c r="AB262" s="21">
        <v>3</v>
      </c>
      <c r="AC262" s="121">
        <f t="shared" si="227"/>
        <v>8</v>
      </c>
      <c r="AD262" s="4">
        <v>5</v>
      </c>
      <c r="AE262" s="4">
        <v>1</v>
      </c>
      <c r="AF262" s="116">
        <f t="shared" si="218"/>
        <v>0.2</v>
      </c>
      <c r="AG262" s="21">
        <v>0</v>
      </c>
      <c r="AH262" s="4">
        <v>39487705.729999989</v>
      </c>
      <c r="AI262" s="4">
        <v>53662933.879999995</v>
      </c>
      <c r="AJ262" s="116">
        <f t="shared" si="228"/>
        <v>0.73584694080091906</v>
      </c>
      <c r="AK262" s="21">
        <v>3</v>
      </c>
      <c r="AL262" s="73">
        <f t="shared" si="229"/>
        <v>3</v>
      </c>
      <c r="AM262" s="4">
        <v>0</v>
      </c>
      <c r="AN262" s="4">
        <v>1479966.94</v>
      </c>
      <c r="AO262" s="23">
        <f t="shared" si="230"/>
        <v>0</v>
      </c>
      <c r="AP262" s="21">
        <v>0</v>
      </c>
      <c r="AQ262" s="4">
        <v>0</v>
      </c>
      <c r="AR262" s="4">
        <v>1763531.9300000002</v>
      </c>
      <c r="AS262" s="23">
        <f t="shared" si="215"/>
        <v>0</v>
      </c>
      <c r="AT262" s="21">
        <v>0</v>
      </c>
      <c r="AU262" s="74">
        <f t="shared" si="231"/>
        <v>0</v>
      </c>
      <c r="AV262" s="4">
        <v>4487413.4000000004</v>
      </c>
      <c r="AW262" s="4">
        <v>5705330</v>
      </c>
      <c r="AX262" s="23">
        <f t="shared" si="232"/>
        <v>0.78653003419609391</v>
      </c>
      <c r="AY262" s="21">
        <v>2</v>
      </c>
      <c r="AZ262" s="4">
        <f t="shared" si="233"/>
        <v>4487413.4000000004</v>
      </c>
      <c r="BA262" s="4">
        <v>1131176.75</v>
      </c>
      <c r="BB262" s="23">
        <f t="shared" si="234"/>
        <v>0.25207767797814212</v>
      </c>
      <c r="BC262" s="21">
        <v>0</v>
      </c>
      <c r="BD262" s="74">
        <f t="shared" si="235"/>
        <v>2</v>
      </c>
      <c r="BE262" s="4">
        <v>0</v>
      </c>
      <c r="BF262" s="21">
        <v>3</v>
      </c>
      <c r="BG262" s="71">
        <f t="shared" si="236"/>
        <v>3</v>
      </c>
      <c r="BH262" s="4">
        <v>99</v>
      </c>
      <c r="BI262" s="4">
        <v>105</v>
      </c>
      <c r="BJ262" s="23">
        <f t="shared" si="217"/>
        <v>0.94285714285714284</v>
      </c>
      <c r="BK262" s="21">
        <v>3</v>
      </c>
      <c r="BL262" s="4">
        <v>13</v>
      </c>
      <c r="BM262" s="124">
        <v>15</v>
      </c>
      <c r="BN262" s="53">
        <f>BL262/BM262</f>
        <v>0.8666666666666667</v>
      </c>
      <c r="BO262" s="54">
        <v>2</v>
      </c>
      <c r="BP262" s="85">
        <f t="shared" si="237"/>
        <v>5</v>
      </c>
      <c r="BQ262" s="44">
        <f t="shared" si="238"/>
        <v>27</v>
      </c>
    </row>
    <row r="263" spans="1:69" ht="63.75" x14ac:dyDescent="0.2">
      <c r="A263" s="1">
        <v>260</v>
      </c>
      <c r="B263" s="2" t="s">
        <v>435</v>
      </c>
      <c r="C263" s="3" t="s">
        <v>436</v>
      </c>
      <c r="D263" s="4">
        <v>14425712.869999999</v>
      </c>
      <c r="E263" s="4">
        <v>14246208.130000001</v>
      </c>
      <c r="F263" s="118">
        <f t="shared" si="219"/>
        <v>0.9875566121676177</v>
      </c>
      <c r="G263" s="21">
        <v>3</v>
      </c>
      <c r="H263" s="4">
        <v>14425712.869999999</v>
      </c>
      <c r="I263" s="4">
        <v>13757034.18</v>
      </c>
      <c r="J263" s="114">
        <f t="shared" si="220"/>
        <v>0.95364674896652091</v>
      </c>
      <c r="K263" s="21">
        <v>3</v>
      </c>
      <c r="L263" s="120">
        <f t="shared" si="221"/>
        <v>6</v>
      </c>
      <c r="M263" s="4">
        <v>1</v>
      </c>
      <c r="N263" s="4">
        <v>29</v>
      </c>
      <c r="O263" s="116">
        <f t="shared" si="222"/>
        <v>3.4482758620689655E-2</v>
      </c>
      <c r="P263" s="21">
        <v>3</v>
      </c>
      <c r="Q263" s="4">
        <v>7</v>
      </c>
      <c r="R263" s="4">
        <v>29</v>
      </c>
      <c r="S263" s="116">
        <f t="shared" si="223"/>
        <v>0.2413793103448276</v>
      </c>
      <c r="T263" s="21">
        <v>2</v>
      </c>
      <c r="U263" s="4">
        <v>91</v>
      </c>
      <c r="V263" s="4">
        <f t="shared" si="224"/>
        <v>28</v>
      </c>
      <c r="W263" s="117">
        <f t="shared" si="225"/>
        <v>3.25</v>
      </c>
      <c r="X263" s="21">
        <v>3</v>
      </c>
      <c r="Y263" s="4">
        <v>11088346</v>
      </c>
      <c r="Z263" s="4">
        <v>10846889.960000001</v>
      </c>
      <c r="AA263" s="116">
        <f t="shared" si="226"/>
        <v>2.1775658876445513E-2</v>
      </c>
      <c r="AB263" s="21">
        <v>1</v>
      </c>
      <c r="AC263" s="115">
        <f t="shared" si="227"/>
        <v>9</v>
      </c>
      <c r="AD263" s="4">
        <v>1</v>
      </c>
      <c r="AE263" s="4">
        <v>1</v>
      </c>
      <c r="AF263" s="116">
        <f t="shared" si="218"/>
        <v>1</v>
      </c>
      <c r="AG263" s="21">
        <v>0</v>
      </c>
      <c r="AH263" s="4">
        <v>10846889.960000001</v>
      </c>
      <c r="AI263" s="4">
        <v>10846889.960000001</v>
      </c>
      <c r="AJ263" s="116">
        <f t="shared" si="228"/>
        <v>1</v>
      </c>
      <c r="AK263" s="21">
        <v>3</v>
      </c>
      <c r="AL263" s="73">
        <f t="shared" si="229"/>
        <v>3</v>
      </c>
      <c r="AM263" s="4">
        <v>0</v>
      </c>
      <c r="AN263" s="4">
        <v>608547.21000000008</v>
      </c>
      <c r="AO263" s="23">
        <f t="shared" si="230"/>
        <v>0</v>
      </c>
      <c r="AP263" s="21">
        <v>0</v>
      </c>
      <c r="AQ263" s="4">
        <v>0</v>
      </c>
      <c r="AR263" s="4">
        <v>419226.35000000003</v>
      </c>
      <c r="AS263" s="23">
        <f t="shared" si="215"/>
        <v>0</v>
      </c>
      <c r="AT263" s="21">
        <v>0</v>
      </c>
      <c r="AU263" s="74">
        <f t="shared" si="231"/>
        <v>0</v>
      </c>
      <c r="AV263" s="4">
        <v>1999993.43</v>
      </c>
      <c r="AW263" s="4">
        <v>2000000</v>
      </c>
      <c r="AX263" s="23">
        <f t="shared" si="232"/>
        <v>0.99999671499999998</v>
      </c>
      <c r="AY263" s="21">
        <v>3</v>
      </c>
      <c r="AZ263" s="4">
        <f t="shared" si="233"/>
        <v>1999993.43</v>
      </c>
      <c r="BA263" s="4">
        <v>379835.86</v>
      </c>
      <c r="BB263" s="23">
        <f t="shared" si="234"/>
        <v>0.18991855388244949</v>
      </c>
      <c r="BC263" s="21">
        <v>0</v>
      </c>
      <c r="BD263" s="73">
        <f t="shared" si="235"/>
        <v>3</v>
      </c>
      <c r="BE263" s="4">
        <v>0</v>
      </c>
      <c r="BF263" s="21">
        <v>3</v>
      </c>
      <c r="BG263" s="71">
        <f t="shared" si="236"/>
        <v>3</v>
      </c>
      <c r="BH263" s="4">
        <v>28</v>
      </c>
      <c r="BI263" s="4">
        <v>30</v>
      </c>
      <c r="BJ263" s="23">
        <f t="shared" si="217"/>
        <v>0.93333333333333335</v>
      </c>
      <c r="BK263" s="21">
        <v>3</v>
      </c>
      <c r="BL263" s="4">
        <v>0</v>
      </c>
      <c r="BM263" s="124">
        <v>0</v>
      </c>
      <c r="BN263" s="53">
        <v>0</v>
      </c>
      <c r="BO263" s="54">
        <v>0</v>
      </c>
      <c r="BP263" s="90">
        <f t="shared" si="237"/>
        <v>3</v>
      </c>
      <c r="BQ263" s="44">
        <f t="shared" si="238"/>
        <v>27</v>
      </c>
    </row>
    <row r="264" spans="1:69" ht="63.75" x14ac:dyDescent="0.2">
      <c r="A264" s="1">
        <v>261</v>
      </c>
      <c r="B264" s="2" t="s">
        <v>453</v>
      </c>
      <c r="C264" s="3" t="s">
        <v>454</v>
      </c>
      <c r="D264" s="4">
        <v>56116961.380000003</v>
      </c>
      <c r="E264" s="4">
        <v>54451862.049999997</v>
      </c>
      <c r="F264" s="118">
        <f t="shared" si="219"/>
        <v>0.97032805609832173</v>
      </c>
      <c r="G264" s="21">
        <v>3</v>
      </c>
      <c r="H264" s="4">
        <v>65552233.189999998</v>
      </c>
      <c r="I264" s="4">
        <v>55630109.880000003</v>
      </c>
      <c r="J264" s="114">
        <f t="shared" si="220"/>
        <v>0.84863790557308405</v>
      </c>
      <c r="K264" s="21">
        <v>2</v>
      </c>
      <c r="L264" s="115">
        <f t="shared" si="221"/>
        <v>5</v>
      </c>
      <c r="M264" s="4">
        <v>16</v>
      </c>
      <c r="N264" s="4">
        <v>174</v>
      </c>
      <c r="O264" s="116">
        <f t="shared" si="222"/>
        <v>9.1954022988505746E-2</v>
      </c>
      <c r="P264" s="21">
        <v>2</v>
      </c>
      <c r="Q264" s="4">
        <v>53</v>
      </c>
      <c r="R264" s="4">
        <v>174</v>
      </c>
      <c r="S264" s="116">
        <f t="shared" si="223"/>
        <v>0.3045977011494253</v>
      </c>
      <c r="T264" s="21">
        <v>2</v>
      </c>
      <c r="U264" s="4">
        <v>426</v>
      </c>
      <c r="V264" s="4">
        <f t="shared" si="224"/>
        <v>158</v>
      </c>
      <c r="W264" s="117">
        <f t="shared" si="225"/>
        <v>2.6962025316455698</v>
      </c>
      <c r="X264" s="21">
        <v>2</v>
      </c>
      <c r="Y264" s="4">
        <v>40970307.259999998</v>
      </c>
      <c r="Z264" s="4">
        <v>37417556.030000001</v>
      </c>
      <c r="AA264" s="116">
        <f t="shared" si="226"/>
        <v>8.671526936456754E-2</v>
      </c>
      <c r="AB264" s="21">
        <v>3</v>
      </c>
      <c r="AC264" s="115">
        <f t="shared" si="227"/>
        <v>9</v>
      </c>
      <c r="AD264" s="4">
        <v>7</v>
      </c>
      <c r="AE264" s="4">
        <v>1</v>
      </c>
      <c r="AF264" s="116">
        <f t="shared" si="218"/>
        <v>0.14285714285714285</v>
      </c>
      <c r="AG264" s="21">
        <v>2</v>
      </c>
      <c r="AH264" s="4">
        <v>35926797.850000001</v>
      </c>
      <c r="AI264" s="4">
        <v>37417556.030000001</v>
      </c>
      <c r="AJ264" s="116">
        <f t="shared" si="228"/>
        <v>0.96015885754791774</v>
      </c>
      <c r="AK264" s="21">
        <v>3</v>
      </c>
      <c r="AL264" s="72">
        <f t="shared" si="229"/>
        <v>5</v>
      </c>
      <c r="AM264" s="4">
        <v>0</v>
      </c>
      <c r="AN264" s="4">
        <v>1785845.11</v>
      </c>
      <c r="AO264" s="23">
        <f t="shared" si="230"/>
        <v>0</v>
      </c>
      <c r="AP264" s="21">
        <v>0</v>
      </c>
      <c r="AQ264" s="4">
        <v>0</v>
      </c>
      <c r="AR264" s="4">
        <v>764869.54</v>
      </c>
      <c r="AS264" s="23">
        <f t="shared" si="215"/>
        <v>0</v>
      </c>
      <c r="AT264" s="21">
        <v>0</v>
      </c>
      <c r="AU264" s="74">
        <f t="shared" si="231"/>
        <v>0</v>
      </c>
      <c r="AV264" s="4">
        <v>6049172.1100000003</v>
      </c>
      <c r="AW264" s="4">
        <v>6928318.8099999996</v>
      </c>
      <c r="AX264" s="23">
        <f t="shared" si="232"/>
        <v>0.87310822089608786</v>
      </c>
      <c r="AY264" s="21">
        <v>2</v>
      </c>
      <c r="AZ264" s="4">
        <f t="shared" si="233"/>
        <v>6049172.1100000003</v>
      </c>
      <c r="BA264" s="4">
        <v>890839.86</v>
      </c>
      <c r="BB264" s="23">
        <f t="shared" si="234"/>
        <v>0.14726640998151397</v>
      </c>
      <c r="BC264" s="21">
        <v>0</v>
      </c>
      <c r="BD264" s="74">
        <f t="shared" si="235"/>
        <v>2</v>
      </c>
      <c r="BE264" s="4">
        <v>0</v>
      </c>
      <c r="BF264" s="21">
        <v>3</v>
      </c>
      <c r="BG264" s="71">
        <f t="shared" si="236"/>
        <v>3</v>
      </c>
      <c r="BH264" s="4">
        <v>169</v>
      </c>
      <c r="BI264" s="4">
        <v>181</v>
      </c>
      <c r="BJ264" s="23">
        <f t="shared" si="217"/>
        <v>0.93370165745856348</v>
      </c>
      <c r="BK264" s="21">
        <v>3</v>
      </c>
      <c r="BL264" s="4">
        <v>0</v>
      </c>
      <c r="BM264" s="124">
        <v>0</v>
      </c>
      <c r="BN264" s="53">
        <v>0</v>
      </c>
      <c r="BO264" s="54">
        <v>0</v>
      </c>
      <c r="BP264" s="90">
        <f t="shared" si="237"/>
        <v>3</v>
      </c>
      <c r="BQ264" s="44">
        <f t="shared" si="238"/>
        <v>27</v>
      </c>
    </row>
    <row r="265" spans="1:69" ht="76.5" x14ac:dyDescent="0.2">
      <c r="A265" s="1">
        <v>262</v>
      </c>
      <c r="B265" s="2" t="s">
        <v>471</v>
      </c>
      <c r="C265" s="3" t="s">
        <v>472</v>
      </c>
      <c r="D265" s="4">
        <v>25649451.960000001</v>
      </c>
      <c r="E265" s="4">
        <v>25649451.960000001</v>
      </c>
      <c r="F265" s="118">
        <f t="shared" si="219"/>
        <v>1</v>
      </c>
      <c r="G265" s="21">
        <v>3</v>
      </c>
      <c r="H265" s="4">
        <v>25652876.699999999</v>
      </c>
      <c r="I265" s="4">
        <v>20804403.52</v>
      </c>
      <c r="J265" s="114">
        <f t="shared" si="220"/>
        <v>0.81099690156776838</v>
      </c>
      <c r="K265" s="21">
        <v>2</v>
      </c>
      <c r="L265" s="115">
        <f t="shared" si="221"/>
        <v>5</v>
      </c>
      <c r="M265" s="4">
        <v>0</v>
      </c>
      <c r="N265" s="4">
        <v>1</v>
      </c>
      <c r="O265" s="116">
        <f t="shared" si="222"/>
        <v>0</v>
      </c>
      <c r="P265" s="21">
        <v>3</v>
      </c>
      <c r="Q265" s="4">
        <v>0</v>
      </c>
      <c r="R265" s="4">
        <v>1</v>
      </c>
      <c r="S265" s="116">
        <f t="shared" si="223"/>
        <v>0</v>
      </c>
      <c r="T265" s="21">
        <v>3</v>
      </c>
      <c r="U265" s="4">
        <v>3</v>
      </c>
      <c r="V265" s="4">
        <f t="shared" si="224"/>
        <v>1</v>
      </c>
      <c r="W265" s="117">
        <f t="shared" si="225"/>
        <v>3</v>
      </c>
      <c r="X265" s="21">
        <v>2</v>
      </c>
      <c r="Y265" s="4">
        <v>2199000</v>
      </c>
      <c r="Z265" s="4">
        <v>2067060</v>
      </c>
      <c r="AA265" s="116">
        <f t="shared" si="226"/>
        <v>0.06</v>
      </c>
      <c r="AB265" s="21">
        <v>3</v>
      </c>
      <c r="AC265" s="115">
        <f t="shared" si="227"/>
        <v>11</v>
      </c>
      <c r="AD265" s="4">
        <v>0</v>
      </c>
      <c r="AE265" s="4">
        <v>0</v>
      </c>
      <c r="AF265" s="116">
        <v>0</v>
      </c>
      <c r="AG265" s="21">
        <v>3</v>
      </c>
      <c r="AH265" s="4">
        <v>2067060</v>
      </c>
      <c r="AI265" s="4">
        <v>2067060</v>
      </c>
      <c r="AJ265" s="116">
        <f t="shared" si="228"/>
        <v>1</v>
      </c>
      <c r="AK265" s="21">
        <v>3</v>
      </c>
      <c r="AL265" s="71">
        <f t="shared" si="229"/>
        <v>6</v>
      </c>
      <c r="AM265" s="4">
        <v>0</v>
      </c>
      <c r="AN265" s="4">
        <v>4442522.46</v>
      </c>
      <c r="AO265" s="23">
        <f t="shared" si="230"/>
        <v>0</v>
      </c>
      <c r="AP265" s="21">
        <v>0</v>
      </c>
      <c r="AQ265" s="4">
        <v>0</v>
      </c>
      <c r="AR265" s="4">
        <v>1871135.56</v>
      </c>
      <c r="AS265" s="23">
        <f t="shared" si="215"/>
        <v>0</v>
      </c>
      <c r="AT265" s="21">
        <v>0</v>
      </c>
      <c r="AU265" s="74">
        <f t="shared" si="231"/>
        <v>0</v>
      </c>
      <c r="AV265" s="4">
        <v>11626768.26</v>
      </c>
      <c r="AW265" s="4">
        <v>14791477.59</v>
      </c>
      <c r="AX265" s="23">
        <f t="shared" si="232"/>
        <v>0.78604508503332016</v>
      </c>
      <c r="AY265" s="21">
        <v>2</v>
      </c>
      <c r="AZ265" s="4">
        <f t="shared" si="233"/>
        <v>11626768.26</v>
      </c>
      <c r="BA265" s="4">
        <v>0</v>
      </c>
      <c r="BB265" s="23">
        <f t="shared" si="234"/>
        <v>0</v>
      </c>
      <c r="BC265" s="21">
        <v>0</v>
      </c>
      <c r="BD265" s="74">
        <f t="shared" si="235"/>
        <v>2</v>
      </c>
      <c r="BE265" s="4">
        <v>0</v>
      </c>
      <c r="BF265" s="21">
        <v>3</v>
      </c>
      <c r="BG265" s="71">
        <f t="shared" si="236"/>
        <v>3</v>
      </c>
      <c r="BH265" s="4">
        <v>0</v>
      </c>
      <c r="BI265" s="4">
        <v>1</v>
      </c>
      <c r="BJ265" s="23">
        <f t="shared" si="217"/>
        <v>0</v>
      </c>
      <c r="BK265" s="21">
        <v>0</v>
      </c>
      <c r="BL265" s="4">
        <v>0</v>
      </c>
      <c r="BM265" s="124">
        <v>0</v>
      </c>
      <c r="BN265" s="53">
        <v>0</v>
      </c>
      <c r="BO265" s="54">
        <v>0</v>
      </c>
      <c r="BP265" s="88">
        <f t="shared" si="237"/>
        <v>0</v>
      </c>
      <c r="BQ265" s="44">
        <f t="shared" si="238"/>
        <v>27</v>
      </c>
    </row>
    <row r="266" spans="1:69" ht="89.25" x14ac:dyDescent="0.2">
      <c r="A266" s="1">
        <v>263</v>
      </c>
      <c r="B266" s="2" t="s">
        <v>535</v>
      </c>
      <c r="C266" s="3" t="s">
        <v>536</v>
      </c>
      <c r="D266" s="4">
        <v>6204347.9100000001</v>
      </c>
      <c r="E266" s="4">
        <v>6204347.9100000001</v>
      </c>
      <c r="F266" s="118">
        <f t="shared" si="219"/>
        <v>1</v>
      </c>
      <c r="G266" s="21">
        <v>3</v>
      </c>
      <c r="H266" s="4">
        <v>6390178.3300000001</v>
      </c>
      <c r="I266" s="4">
        <v>6331775.1900000004</v>
      </c>
      <c r="J266" s="114">
        <f t="shared" si="220"/>
        <v>0.99086048354459622</v>
      </c>
      <c r="K266" s="21">
        <v>3</v>
      </c>
      <c r="L266" s="120">
        <f t="shared" si="221"/>
        <v>6</v>
      </c>
      <c r="M266" s="4">
        <v>0</v>
      </c>
      <c r="N266" s="4">
        <v>1</v>
      </c>
      <c r="O266" s="116">
        <f t="shared" si="222"/>
        <v>0</v>
      </c>
      <c r="P266" s="21">
        <v>3</v>
      </c>
      <c r="Q266" s="4">
        <v>1</v>
      </c>
      <c r="R266" s="4">
        <v>1</v>
      </c>
      <c r="S266" s="116">
        <f t="shared" si="223"/>
        <v>1</v>
      </c>
      <c r="T266" s="21">
        <v>0</v>
      </c>
      <c r="U266" s="4">
        <v>1</v>
      </c>
      <c r="V266" s="4">
        <f t="shared" si="224"/>
        <v>1</v>
      </c>
      <c r="W266" s="117">
        <f t="shared" si="225"/>
        <v>1</v>
      </c>
      <c r="X266" s="21">
        <v>1</v>
      </c>
      <c r="Y266" s="4">
        <v>1093040.6000000001</v>
      </c>
      <c r="Z266" s="4">
        <v>1093040.6000000001</v>
      </c>
      <c r="AA266" s="116">
        <f t="shared" si="226"/>
        <v>0</v>
      </c>
      <c r="AB266" s="21">
        <v>0</v>
      </c>
      <c r="AC266" s="122">
        <f t="shared" si="227"/>
        <v>4</v>
      </c>
      <c r="AD266" s="4">
        <v>0</v>
      </c>
      <c r="AE266" s="4">
        <v>0</v>
      </c>
      <c r="AF266" s="116">
        <v>0</v>
      </c>
      <c r="AG266" s="21">
        <v>3</v>
      </c>
      <c r="AH266" s="4">
        <v>1093040.6000000001</v>
      </c>
      <c r="AI266" s="4">
        <v>1093040.6000000001</v>
      </c>
      <c r="AJ266" s="116">
        <f t="shared" si="228"/>
        <v>1</v>
      </c>
      <c r="AK266" s="21">
        <v>3</v>
      </c>
      <c r="AL266" s="71">
        <f t="shared" si="229"/>
        <v>6</v>
      </c>
      <c r="AM266" s="4">
        <v>0</v>
      </c>
      <c r="AN266" s="4">
        <v>2927291.9100000006</v>
      </c>
      <c r="AO266" s="23">
        <f t="shared" si="230"/>
        <v>0</v>
      </c>
      <c r="AP266" s="21">
        <v>0</v>
      </c>
      <c r="AQ266" s="4">
        <v>0</v>
      </c>
      <c r="AR266" s="4">
        <v>821236.79</v>
      </c>
      <c r="AS266" s="23">
        <f t="shared" si="215"/>
        <v>0</v>
      </c>
      <c r="AT266" s="21">
        <v>0</v>
      </c>
      <c r="AU266" s="74">
        <f t="shared" si="231"/>
        <v>0</v>
      </c>
      <c r="AV266" s="4">
        <v>6145944.7699999996</v>
      </c>
      <c r="AW266" s="4">
        <v>6204347.9100000001</v>
      </c>
      <c r="AX266" s="23">
        <f t="shared" si="232"/>
        <v>0.9905867400011743</v>
      </c>
      <c r="AY266" s="21">
        <v>3</v>
      </c>
      <c r="AZ266" s="4">
        <f t="shared" si="233"/>
        <v>6145944.7699999996</v>
      </c>
      <c r="BA266" s="4">
        <v>3398007.09</v>
      </c>
      <c r="BB266" s="23">
        <f t="shared" si="234"/>
        <v>0.55288604391412388</v>
      </c>
      <c r="BC266" s="21">
        <v>2</v>
      </c>
      <c r="BD266" s="72">
        <f t="shared" si="235"/>
        <v>5</v>
      </c>
      <c r="BE266" s="4">
        <v>0</v>
      </c>
      <c r="BF266" s="21">
        <v>3</v>
      </c>
      <c r="BG266" s="71">
        <f t="shared" si="236"/>
        <v>3</v>
      </c>
      <c r="BH266" s="4">
        <v>1</v>
      </c>
      <c r="BI266" s="4">
        <v>1</v>
      </c>
      <c r="BJ266" s="23">
        <f t="shared" si="217"/>
        <v>1</v>
      </c>
      <c r="BK266" s="21">
        <v>3</v>
      </c>
      <c r="BL266" s="4">
        <v>0</v>
      </c>
      <c r="BM266" s="124">
        <v>0</v>
      </c>
      <c r="BN266" s="53">
        <v>0</v>
      </c>
      <c r="BO266" s="54">
        <v>0</v>
      </c>
      <c r="BP266" s="90">
        <f t="shared" si="237"/>
        <v>3</v>
      </c>
      <c r="BQ266" s="44">
        <f t="shared" si="238"/>
        <v>27</v>
      </c>
    </row>
    <row r="267" spans="1:69" ht="89.25" x14ac:dyDescent="0.2">
      <c r="A267" s="1">
        <v>264</v>
      </c>
      <c r="B267" s="2" t="s">
        <v>543</v>
      </c>
      <c r="C267" s="3" t="s">
        <v>544</v>
      </c>
      <c r="D267" s="4">
        <v>10913970.59</v>
      </c>
      <c r="E267" s="4">
        <v>10913970.59</v>
      </c>
      <c r="F267" s="118">
        <f t="shared" si="219"/>
        <v>1</v>
      </c>
      <c r="G267" s="21">
        <v>3</v>
      </c>
      <c r="H267" s="4">
        <v>12682932.890000001</v>
      </c>
      <c r="I267" s="4">
        <v>11487647.82</v>
      </c>
      <c r="J267" s="114">
        <f t="shared" si="220"/>
        <v>0.90575641451651645</v>
      </c>
      <c r="K267" s="21">
        <v>3</v>
      </c>
      <c r="L267" s="120">
        <f t="shared" si="221"/>
        <v>6</v>
      </c>
      <c r="M267" s="4">
        <v>0</v>
      </c>
      <c r="N267" s="4">
        <v>7</v>
      </c>
      <c r="O267" s="116">
        <f t="shared" si="222"/>
        <v>0</v>
      </c>
      <c r="P267" s="21">
        <v>3</v>
      </c>
      <c r="Q267" s="4">
        <v>3</v>
      </c>
      <c r="R267" s="4">
        <v>7</v>
      </c>
      <c r="S267" s="116">
        <f t="shared" si="223"/>
        <v>0.42857142857142855</v>
      </c>
      <c r="T267" s="21">
        <v>2</v>
      </c>
      <c r="U267" s="4">
        <v>12</v>
      </c>
      <c r="V267" s="4">
        <f t="shared" si="224"/>
        <v>7</v>
      </c>
      <c r="W267" s="117">
        <f t="shared" si="225"/>
        <v>1.7142857142857142</v>
      </c>
      <c r="X267" s="21">
        <v>1</v>
      </c>
      <c r="Y267" s="4">
        <v>4644805.0999999996</v>
      </c>
      <c r="Z267" s="4">
        <v>4619867.75</v>
      </c>
      <c r="AA267" s="116">
        <f t="shared" si="226"/>
        <v>5.3688689757939749E-3</v>
      </c>
      <c r="AB267" s="21">
        <v>0</v>
      </c>
      <c r="AC267" s="121">
        <f t="shared" si="227"/>
        <v>6</v>
      </c>
      <c r="AD267" s="4">
        <v>3</v>
      </c>
      <c r="AE267" s="4">
        <v>0</v>
      </c>
      <c r="AF267" s="116">
        <f t="shared" ref="AF267:AF276" si="239">AE267/AD267</f>
        <v>0</v>
      </c>
      <c r="AG267" s="21">
        <v>3</v>
      </c>
      <c r="AH267" s="4">
        <v>4619867.75</v>
      </c>
      <c r="AI267" s="4">
        <v>4619867.75</v>
      </c>
      <c r="AJ267" s="116">
        <f t="shared" si="228"/>
        <v>1</v>
      </c>
      <c r="AK267" s="21">
        <v>3</v>
      </c>
      <c r="AL267" s="71">
        <f t="shared" si="229"/>
        <v>6</v>
      </c>
      <c r="AM267" s="4">
        <v>0</v>
      </c>
      <c r="AN267" s="4">
        <v>5046514.4799999995</v>
      </c>
      <c r="AO267" s="23">
        <f t="shared" si="230"/>
        <v>0</v>
      </c>
      <c r="AP267" s="21">
        <v>0</v>
      </c>
      <c r="AQ267" s="4">
        <v>0</v>
      </c>
      <c r="AR267" s="4">
        <v>1556770.4100000001</v>
      </c>
      <c r="AS267" s="23">
        <f t="shared" si="215"/>
        <v>0</v>
      </c>
      <c r="AT267" s="21">
        <v>0</v>
      </c>
      <c r="AU267" s="74">
        <f t="shared" si="231"/>
        <v>0</v>
      </c>
      <c r="AV267" s="4">
        <v>7811106.71</v>
      </c>
      <c r="AW267" s="4">
        <v>8085321.7599999998</v>
      </c>
      <c r="AX267" s="23">
        <f t="shared" si="232"/>
        <v>0.96608483148356483</v>
      </c>
      <c r="AY267" s="21">
        <v>3</v>
      </c>
      <c r="AZ267" s="4">
        <f t="shared" si="233"/>
        <v>7811106.71</v>
      </c>
      <c r="BA267" s="4">
        <v>1129117.08</v>
      </c>
      <c r="BB267" s="23">
        <f t="shared" si="234"/>
        <v>0.14455276594217722</v>
      </c>
      <c r="BC267" s="21">
        <v>0</v>
      </c>
      <c r="BD267" s="73">
        <f t="shared" si="235"/>
        <v>3</v>
      </c>
      <c r="BE267" s="4">
        <v>0</v>
      </c>
      <c r="BF267" s="21">
        <v>3</v>
      </c>
      <c r="BG267" s="71">
        <f t="shared" si="236"/>
        <v>3</v>
      </c>
      <c r="BH267" s="4">
        <v>7</v>
      </c>
      <c r="BI267" s="4">
        <v>7</v>
      </c>
      <c r="BJ267" s="23">
        <f t="shared" si="217"/>
        <v>1</v>
      </c>
      <c r="BK267" s="21">
        <v>3</v>
      </c>
      <c r="BL267" s="4">
        <v>0</v>
      </c>
      <c r="BM267" s="124">
        <v>0</v>
      </c>
      <c r="BN267" s="53">
        <v>0</v>
      </c>
      <c r="BO267" s="54">
        <v>0</v>
      </c>
      <c r="BP267" s="90">
        <f t="shared" si="237"/>
        <v>3</v>
      </c>
      <c r="BQ267" s="44">
        <f t="shared" si="238"/>
        <v>27</v>
      </c>
    </row>
    <row r="268" spans="1:69" ht="89.25" x14ac:dyDescent="0.2">
      <c r="A268" s="1">
        <v>265</v>
      </c>
      <c r="B268" s="2" t="s">
        <v>547</v>
      </c>
      <c r="C268" s="3" t="s">
        <v>548</v>
      </c>
      <c r="D268" s="4">
        <v>10460973.01</v>
      </c>
      <c r="E268" s="4">
        <v>10460973.01</v>
      </c>
      <c r="F268" s="118">
        <f t="shared" si="219"/>
        <v>1</v>
      </c>
      <c r="G268" s="21">
        <v>3</v>
      </c>
      <c r="H268" s="4">
        <v>10980909.470000001</v>
      </c>
      <c r="I268" s="4">
        <v>9404060.9199999999</v>
      </c>
      <c r="J268" s="114">
        <f t="shared" si="220"/>
        <v>0.85640091521490336</v>
      </c>
      <c r="K268" s="21">
        <v>2</v>
      </c>
      <c r="L268" s="115">
        <f t="shared" si="221"/>
        <v>5</v>
      </c>
      <c r="M268" s="4">
        <v>1</v>
      </c>
      <c r="N268" s="4">
        <v>8</v>
      </c>
      <c r="O268" s="116">
        <f t="shared" si="222"/>
        <v>0.125</v>
      </c>
      <c r="P268" s="21">
        <v>1</v>
      </c>
      <c r="Q268" s="4">
        <v>2</v>
      </c>
      <c r="R268" s="4">
        <v>8</v>
      </c>
      <c r="S268" s="116">
        <f t="shared" si="223"/>
        <v>0.25</v>
      </c>
      <c r="T268" s="21">
        <v>2</v>
      </c>
      <c r="U268" s="4">
        <v>15</v>
      </c>
      <c r="V268" s="4">
        <f t="shared" si="224"/>
        <v>7</v>
      </c>
      <c r="W268" s="117">
        <f t="shared" si="225"/>
        <v>2.1428571428571428</v>
      </c>
      <c r="X268" s="21">
        <v>2</v>
      </c>
      <c r="Y268" s="4">
        <v>4559825.5999999996</v>
      </c>
      <c r="Z268" s="4">
        <v>4339101.1500000004</v>
      </c>
      <c r="AA268" s="116">
        <f t="shared" si="226"/>
        <v>4.8406335979165362E-2</v>
      </c>
      <c r="AB268" s="21">
        <v>2</v>
      </c>
      <c r="AC268" s="121">
        <f t="shared" si="227"/>
        <v>7</v>
      </c>
      <c r="AD268" s="4">
        <v>6</v>
      </c>
      <c r="AE268" s="4">
        <v>0</v>
      </c>
      <c r="AF268" s="116">
        <f t="shared" si="239"/>
        <v>0</v>
      </c>
      <c r="AG268" s="21">
        <v>3</v>
      </c>
      <c r="AH268" s="4">
        <v>4339101.1499999994</v>
      </c>
      <c r="AI268" s="4">
        <v>4339101.1499999994</v>
      </c>
      <c r="AJ268" s="116">
        <f t="shared" si="228"/>
        <v>1</v>
      </c>
      <c r="AK268" s="21">
        <v>3</v>
      </c>
      <c r="AL268" s="71">
        <f t="shared" si="229"/>
        <v>6</v>
      </c>
      <c r="AM268" s="4">
        <v>0</v>
      </c>
      <c r="AN268" s="4">
        <v>3602131.5699999989</v>
      </c>
      <c r="AO268" s="23">
        <f t="shared" si="230"/>
        <v>0</v>
      </c>
      <c r="AP268" s="21">
        <v>0</v>
      </c>
      <c r="AQ268" s="4">
        <v>0</v>
      </c>
      <c r="AR268" s="4">
        <v>940771.9800000001</v>
      </c>
      <c r="AS268" s="23">
        <f t="shared" si="215"/>
        <v>0</v>
      </c>
      <c r="AT268" s="21">
        <v>0</v>
      </c>
      <c r="AU268" s="74">
        <f t="shared" si="231"/>
        <v>0</v>
      </c>
      <c r="AV268" s="4">
        <v>6909011.2800000003</v>
      </c>
      <c r="AW268" s="4">
        <v>7101022.9100000001</v>
      </c>
      <c r="AX268" s="23">
        <f t="shared" si="232"/>
        <v>0.9729600041524159</v>
      </c>
      <c r="AY268" s="21">
        <v>3</v>
      </c>
      <c r="AZ268" s="4">
        <f t="shared" si="233"/>
        <v>6909011.2800000003</v>
      </c>
      <c r="BA268" s="4">
        <v>1771235.8900000001</v>
      </c>
      <c r="BB268" s="23">
        <f t="shared" si="234"/>
        <v>0.25636604402822744</v>
      </c>
      <c r="BC268" s="21">
        <v>0</v>
      </c>
      <c r="BD268" s="73">
        <f t="shared" si="235"/>
        <v>3</v>
      </c>
      <c r="BE268" s="4">
        <v>0</v>
      </c>
      <c r="BF268" s="21">
        <v>3</v>
      </c>
      <c r="BG268" s="71">
        <f t="shared" si="236"/>
        <v>3</v>
      </c>
      <c r="BH268" s="4">
        <v>8</v>
      </c>
      <c r="BI268" s="4">
        <v>8</v>
      </c>
      <c r="BJ268" s="23">
        <f t="shared" si="217"/>
        <v>1</v>
      </c>
      <c r="BK268" s="21">
        <v>3</v>
      </c>
      <c r="BL268" s="4">
        <v>0</v>
      </c>
      <c r="BM268" s="124">
        <v>0</v>
      </c>
      <c r="BN268" s="53">
        <v>0</v>
      </c>
      <c r="BO268" s="54">
        <v>0</v>
      </c>
      <c r="BP268" s="90">
        <f t="shared" si="237"/>
        <v>3</v>
      </c>
      <c r="BQ268" s="44">
        <f t="shared" si="238"/>
        <v>27</v>
      </c>
    </row>
    <row r="269" spans="1:69" ht="89.25" x14ac:dyDescent="0.2">
      <c r="A269" s="1">
        <v>266</v>
      </c>
      <c r="B269" s="2" t="s">
        <v>577</v>
      </c>
      <c r="C269" s="3" t="s">
        <v>578</v>
      </c>
      <c r="D269" s="4">
        <v>7634085.6799999997</v>
      </c>
      <c r="E269" s="4">
        <v>7634085.6799999997</v>
      </c>
      <c r="F269" s="118">
        <f t="shared" si="219"/>
        <v>1</v>
      </c>
      <c r="G269" s="21">
        <v>3</v>
      </c>
      <c r="H269" s="4">
        <v>9993313.7899999991</v>
      </c>
      <c r="I269" s="4">
        <v>8918017.8699999992</v>
      </c>
      <c r="J269" s="114">
        <f t="shared" si="220"/>
        <v>0.89239846335296558</v>
      </c>
      <c r="K269" s="21">
        <v>2</v>
      </c>
      <c r="L269" s="115">
        <f t="shared" si="221"/>
        <v>5</v>
      </c>
      <c r="M269" s="4">
        <v>0</v>
      </c>
      <c r="N269" s="4">
        <v>9</v>
      </c>
      <c r="O269" s="116">
        <f t="shared" si="222"/>
        <v>0</v>
      </c>
      <c r="P269" s="21">
        <v>3</v>
      </c>
      <c r="Q269" s="4">
        <v>2</v>
      </c>
      <c r="R269" s="4">
        <v>9</v>
      </c>
      <c r="S269" s="116">
        <f t="shared" si="223"/>
        <v>0.22222222222222221</v>
      </c>
      <c r="T269" s="21">
        <v>2</v>
      </c>
      <c r="U269" s="4">
        <v>24</v>
      </c>
      <c r="V269" s="4">
        <f t="shared" si="224"/>
        <v>9</v>
      </c>
      <c r="W269" s="117">
        <f t="shared" si="225"/>
        <v>2.6666666666666665</v>
      </c>
      <c r="X269" s="21">
        <v>2</v>
      </c>
      <c r="Y269" s="4">
        <v>3261100</v>
      </c>
      <c r="Z269" s="4">
        <v>3148448.31</v>
      </c>
      <c r="AA269" s="116">
        <f t="shared" si="226"/>
        <v>3.454407715188125E-2</v>
      </c>
      <c r="AB269" s="21">
        <v>2</v>
      </c>
      <c r="AC269" s="115">
        <f t="shared" si="227"/>
        <v>9</v>
      </c>
      <c r="AD269" s="4">
        <v>6</v>
      </c>
      <c r="AE269" s="4">
        <v>0</v>
      </c>
      <c r="AF269" s="116">
        <f t="shared" si="239"/>
        <v>0</v>
      </c>
      <c r="AG269" s="21">
        <v>3</v>
      </c>
      <c r="AH269" s="4">
        <v>3148448.31</v>
      </c>
      <c r="AI269" s="4">
        <v>3148448.31</v>
      </c>
      <c r="AJ269" s="116">
        <f t="shared" si="228"/>
        <v>1</v>
      </c>
      <c r="AK269" s="21">
        <v>3</v>
      </c>
      <c r="AL269" s="71">
        <f t="shared" si="229"/>
        <v>6</v>
      </c>
      <c r="AM269" s="4">
        <v>0</v>
      </c>
      <c r="AN269" s="4">
        <v>5103199.3900000006</v>
      </c>
      <c r="AO269" s="23">
        <f t="shared" si="230"/>
        <v>0</v>
      </c>
      <c r="AP269" s="21">
        <v>0</v>
      </c>
      <c r="AQ269" s="4">
        <v>0</v>
      </c>
      <c r="AR269" s="4">
        <v>1697158.62</v>
      </c>
      <c r="AS269" s="23">
        <f t="shared" si="215"/>
        <v>0</v>
      </c>
      <c r="AT269" s="21">
        <v>0</v>
      </c>
      <c r="AU269" s="74">
        <f t="shared" si="231"/>
        <v>0</v>
      </c>
      <c r="AV269" s="4">
        <v>5200263.32</v>
      </c>
      <c r="AW269" s="4">
        <v>6306713.29</v>
      </c>
      <c r="AX269" s="23">
        <f t="shared" si="232"/>
        <v>0.82455996980956781</v>
      </c>
      <c r="AY269" s="21">
        <v>2</v>
      </c>
      <c r="AZ269" s="4">
        <f t="shared" si="233"/>
        <v>5200263.32</v>
      </c>
      <c r="BA269" s="4">
        <v>409829.62</v>
      </c>
      <c r="BB269" s="23">
        <f t="shared" si="234"/>
        <v>7.8809397674885429E-2</v>
      </c>
      <c r="BC269" s="21">
        <v>0</v>
      </c>
      <c r="BD269" s="74">
        <f t="shared" si="235"/>
        <v>2</v>
      </c>
      <c r="BE269" s="4">
        <v>0</v>
      </c>
      <c r="BF269" s="21">
        <v>3</v>
      </c>
      <c r="BG269" s="71">
        <f t="shared" si="236"/>
        <v>3</v>
      </c>
      <c r="BH269" s="4">
        <v>8</v>
      </c>
      <c r="BI269" s="4">
        <v>9</v>
      </c>
      <c r="BJ269" s="23">
        <f t="shared" si="217"/>
        <v>0.88888888888888884</v>
      </c>
      <c r="BK269" s="21">
        <v>2</v>
      </c>
      <c r="BL269" s="4">
        <v>0</v>
      </c>
      <c r="BM269" s="124">
        <v>0</v>
      </c>
      <c r="BN269" s="53">
        <v>0</v>
      </c>
      <c r="BO269" s="54">
        <v>0</v>
      </c>
      <c r="BP269" s="88">
        <f t="shared" si="237"/>
        <v>2</v>
      </c>
      <c r="BQ269" s="44">
        <f t="shared" si="238"/>
        <v>27</v>
      </c>
    </row>
    <row r="270" spans="1:69" ht="89.25" x14ac:dyDescent="0.2">
      <c r="A270" s="1">
        <v>267</v>
      </c>
      <c r="B270" s="2" t="s">
        <v>611</v>
      </c>
      <c r="C270" s="3" t="s">
        <v>612</v>
      </c>
      <c r="D270" s="4">
        <v>12600337.26</v>
      </c>
      <c r="E270" s="4">
        <v>12600337.26</v>
      </c>
      <c r="F270" s="118">
        <f t="shared" si="219"/>
        <v>1</v>
      </c>
      <c r="G270" s="21">
        <v>3</v>
      </c>
      <c r="H270" s="4">
        <v>16341550.859999999</v>
      </c>
      <c r="I270" s="4">
        <v>15741650.199999999</v>
      </c>
      <c r="J270" s="114">
        <f t="shared" si="220"/>
        <v>0.9632898575453811</v>
      </c>
      <c r="K270" s="21">
        <v>3</v>
      </c>
      <c r="L270" s="120">
        <f t="shared" si="221"/>
        <v>6</v>
      </c>
      <c r="M270" s="4">
        <v>3</v>
      </c>
      <c r="N270" s="4">
        <v>30</v>
      </c>
      <c r="O270" s="116">
        <f t="shared" si="222"/>
        <v>0.1</v>
      </c>
      <c r="P270" s="21">
        <v>1</v>
      </c>
      <c r="Q270" s="4">
        <v>6</v>
      </c>
      <c r="R270" s="4">
        <v>30</v>
      </c>
      <c r="S270" s="116">
        <f t="shared" si="223"/>
        <v>0.2</v>
      </c>
      <c r="T270" s="21">
        <v>2</v>
      </c>
      <c r="U270" s="4">
        <v>72</v>
      </c>
      <c r="V270" s="4">
        <f t="shared" si="224"/>
        <v>27</v>
      </c>
      <c r="W270" s="117">
        <f t="shared" si="225"/>
        <v>2.6666666666666665</v>
      </c>
      <c r="X270" s="21">
        <v>2</v>
      </c>
      <c r="Y270" s="4">
        <v>11200820.300000001</v>
      </c>
      <c r="Z270" s="4">
        <v>10676671.18</v>
      </c>
      <c r="AA270" s="116">
        <f t="shared" si="226"/>
        <v>4.6795601211457788E-2</v>
      </c>
      <c r="AB270" s="21">
        <v>2</v>
      </c>
      <c r="AC270" s="121">
        <f t="shared" si="227"/>
        <v>7</v>
      </c>
      <c r="AD270" s="4">
        <v>17</v>
      </c>
      <c r="AE270" s="4">
        <v>2</v>
      </c>
      <c r="AF270" s="116">
        <f t="shared" si="239"/>
        <v>0.11764705882352941</v>
      </c>
      <c r="AG270" s="21">
        <v>2</v>
      </c>
      <c r="AH270" s="4">
        <v>10676671.18</v>
      </c>
      <c r="AI270" s="4">
        <v>10676671.18</v>
      </c>
      <c r="AJ270" s="116">
        <f t="shared" si="228"/>
        <v>1</v>
      </c>
      <c r="AK270" s="21">
        <v>3</v>
      </c>
      <c r="AL270" s="72">
        <f t="shared" si="229"/>
        <v>5</v>
      </c>
      <c r="AM270" s="4">
        <v>0</v>
      </c>
      <c r="AN270" s="4">
        <v>5743664.4300000006</v>
      </c>
      <c r="AO270" s="23">
        <f t="shared" si="230"/>
        <v>0</v>
      </c>
      <c r="AP270" s="21">
        <v>0</v>
      </c>
      <c r="AQ270" s="4">
        <v>0</v>
      </c>
      <c r="AR270" s="4">
        <v>896134.03</v>
      </c>
      <c r="AS270" s="23">
        <f t="shared" si="215"/>
        <v>0</v>
      </c>
      <c r="AT270" s="21">
        <v>0</v>
      </c>
      <c r="AU270" s="74">
        <f t="shared" si="231"/>
        <v>0</v>
      </c>
      <c r="AV270" s="4">
        <v>8145017.6699999999</v>
      </c>
      <c r="AW270" s="4">
        <v>8482710.3599999994</v>
      </c>
      <c r="AX270" s="23">
        <f t="shared" si="232"/>
        <v>0.96019047265925983</v>
      </c>
      <c r="AY270" s="21">
        <v>3</v>
      </c>
      <c r="AZ270" s="4">
        <f t="shared" si="233"/>
        <v>8145017.6699999999</v>
      </c>
      <c r="BA270" s="4">
        <v>2156183.0400000005</v>
      </c>
      <c r="BB270" s="23">
        <f t="shared" si="234"/>
        <v>0.26472416971441642</v>
      </c>
      <c r="BC270" s="21">
        <v>0</v>
      </c>
      <c r="BD270" s="73">
        <f t="shared" si="235"/>
        <v>3</v>
      </c>
      <c r="BE270" s="4">
        <v>0</v>
      </c>
      <c r="BF270" s="21">
        <v>3</v>
      </c>
      <c r="BG270" s="71">
        <f t="shared" si="236"/>
        <v>3</v>
      </c>
      <c r="BH270" s="4">
        <v>30</v>
      </c>
      <c r="BI270" s="4">
        <v>30</v>
      </c>
      <c r="BJ270" s="23">
        <f t="shared" si="217"/>
        <v>1</v>
      </c>
      <c r="BK270" s="21">
        <v>3</v>
      </c>
      <c r="BL270" s="4">
        <v>0</v>
      </c>
      <c r="BM270" s="124">
        <v>0</v>
      </c>
      <c r="BN270" s="53">
        <v>0</v>
      </c>
      <c r="BO270" s="54">
        <v>0</v>
      </c>
      <c r="BP270" s="90">
        <f t="shared" si="237"/>
        <v>3</v>
      </c>
      <c r="BQ270" s="44">
        <f t="shared" si="238"/>
        <v>27</v>
      </c>
    </row>
    <row r="271" spans="1:69" ht="89.25" x14ac:dyDescent="0.2">
      <c r="A271" s="1">
        <v>268</v>
      </c>
      <c r="B271" s="2" t="s">
        <v>613</v>
      </c>
      <c r="C271" s="3" t="s">
        <v>614</v>
      </c>
      <c r="D271" s="4">
        <v>9159298.1300000008</v>
      </c>
      <c r="E271" s="4">
        <v>9159298.1300000008</v>
      </c>
      <c r="F271" s="118">
        <f t="shared" si="219"/>
        <v>1</v>
      </c>
      <c r="G271" s="21">
        <v>3</v>
      </c>
      <c r="H271" s="4">
        <v>9256635.1899999995</v>
      </c>
      <c r="I271" s="4">
        <v>7902981.4900000002</v>
      </c>
      <c r="J271" s="114">
        <f t="shared" si="220"/>
        <v>0.8537639571815081</v>
      </c>
      <c r="K271" s="21">
        <v>2</v>
      </c>
      <c r="L271" s="115">
        <f t="shared" si="221"/>
        <v>5</v>
      </c>
      <c r="M271" s="4">
        <v>0</v>
      </c>
      <c r="N271" s="4">
        <v>2</v>
      </c>
      <c r="O271" s="116">
        <f t="shared" si="222"/>
        <v>0</v>
      </c>
      <c r="P271" s="21">
        <v>3</v>
      </c>
      <c r="Q271" s="4">
        <v>2</v>
      </c>
      <c r="R271" s="4">
        <v>2</v>
      </c>
      <c r="S271" s="116">
        <f t="shared" si="223"/>
        <v>1</v>
      </c>
      <c r="T271" s="21">
        <v>0</v>
      </c>
      <c r="U271" s="4">
        <v>2</v>
      </c>
      <c r="V271" s="4">
        <f t="shared" si="224"/>
        <v>2</v>
      </c>
      <c r="W271" s="117">
        <f t="shared" si="225"/>
        <v>1</v>
      </c>
      <c r="X271" s="21">
        <v>1</v>
      </c>
      <c r="Y271" s="4">
        <v>2291766.4</v>
      </c>
      <c r="Z271" s="4">
        <v>2291766.4</v>
      </c>
      <c r="AA271" s="116">
        <f t="shared" si="226"/>
        <v>0</v>
      </c>
      <c r="AB271" s="21">
        <v>0</v>
      </c>
      <c r="AC271" s="122">
        <f t="shared" si="227"/>
        <v>4</v>
      </c>
      <c r="AD271" s="4">
        <v>1</v>
      </c>
      <c r="AE271" s="4">
        <v>0</v>
      </c>
      <c r="AF271" s="116">
        <f t="shared" si="239"/>
        <v>0</v>
      </c>
      <c r="AG271" s="21">
        <v>3</v>
      </c>
      <c r="AH271" s="4">
        <v>2291766.4</v>
      </c>
      <c r="AI271" s="4">
        <v>2291766.4</v>
      </c>
      <c r="AJ271" s="116">
        <f t="shared" si="228"/>
        <v>1</v>
      </c>
      <c r="AK271" s="21">
        <v>3</v>
      </c>
      <c r="AL271" s="71">
        <f t="shared" si="229"/>
        <v>6</v>
      </c>
      <c r="AM271" s="4">
        <v>0</v>
      </c>
      <c r="AN271" s="4">
        <v>4003429.0200000005</v>
      </c>
      <c r="AO271" s="23">
        <f t="shared" si="230"/>
        <v>0</v>
      </c>
      <c r="AP271" s="21">
        <v>0</v>
      </c>
      <c r="AQ271" s="4">
        <v>0</v>
      </c>
      <c r="AR271" s="4">
        <v>813630.7300000001</v>
      </c>
      <c r="AS271" s="23">
        <f t="shared" si="215"/>
        <v>0</v>
      </c>
      <c r="AT271" s="21">
        <v>0</v>
      </c>
      <c r="AU271" s="74">
        <f t="shared" si="231"/>
        <v>0</v>
      </c>
      <c r="AV271" s="4">
        <v>7365416.6900000004</v>
      </c>
      <c r="AW271" s="4">
        <v>6999725.1299999999</v>
      </c>
      <c r="AX271" s="23">
        <f t="shared" si="232"/>
        <v>1.0522437028895162</v>
      </c>
      <c r="AY271" s="21">
        <v>3</v>
      </c>
      <c r="AZ271" s="4">
        <f t="shared" si="233"/>
        <v>7365416.6900000004</v>
      </c>
      <c r="BA271" s="4">
        <v>193262.5</v>
      </c>
      <c r="BB271" s="23">
        <f t="shared" si="234"/>
        <v>2.6239180773355537E-2</v>
      </c>
      <c r="BC271" s="21">
        <v>0</v>
      </c>
      <c r="BD271" s="73">
        <f t="shared" si="235"/>
        <v>3</v>
      </c>
      <c r="BE271" s="4">
        <v>0</v>
      </c>
      <c r="BF271" s="21">
        <v>3</v>
      </c>
      <c r="BG271" s="71">
        <f t="shared" si="236"/>
        <v>3</v>
      </c>
      <c r="BH271" s="4">
        <v>2</v>
      </c>
      <c r="BI271" s="4">
        <v>2</v>
      </c>
      <c r="BJ271" s="23">
        <f t="shared" si="217"/>
        <v>1</v>
      </c>
      <c r="BK271" s="21">
        <v>3</v>
      </c>
      <c r="BL271" s="4">
        <v>14</v>
      </c>
      <c r="BM271" s="124">
        <v>15</v>
      </c>
      <c r="BN271" s="53">
        <f>BL271/BM271</f>
        <v>0.93333333333333335</v>
      </c>
      <c r="BO271" s="54">
        <v>3</v>
      </c>
      <c r="BP271" s="89">
        <f t="shared" si="237"/>
        <v>6</v>
      </c>
      <c r="BQ271" s="44">
        <f t="shared" si="238"/>
        <v>27</v>
      </c>
    </row>
    <row r="272" spans="1:69" ht="51" x14ac:dyDescent="0.2">
      <c r="A272" s="1">
        <v>269</v>
      </c>
      <c r="B272" s="2" t="s">
        <v>615</v>
      </c>
      <c r="C272" s="3" t="s">
        <v>616</v>
      </c>
      <c r="D272" s="4">
        <v>214356820.38</v>
      </c>
      <c r="E272" s="4">
        <v>174652833.91999999</v>
      </c>
      <c r="F272" s="118">
        <f t="shared" si="219"/>
        <v>0.8147761923804665</v>
      </c>
      <c r="G272" s="21">
        <v>2</v>
      </c>
      <c r="H272" s="4">
        <v>288161067.94</v>
      </c>
      <c r="I272" s="4">
        <v>220811700.53</v>
      </c>
      <c r="J272" s="114">
        <f t="shared" si="220"/>
        <v>0.76627874163756471</v>
      </c>
      <c r="K272" s="21">
        <v>2</v>
      </c>
      <c r="L272" s="121">
        <f t="shared" si="221"/>
        <v>4</v>
      </c>
      <c r="M272" s="4">
        <v>15</v>
      </c>
      <c r="N272" s="4">
        <v>271</v>
      </c>
      <c r="O272" s="116">
        <f t="shared" si="222"/>
        <v>5.5350553505535055E-2</v>
      </c>
      <c r="P272" s="21">
        <v>2</v>
      </c>
      <c r="Q272" s="4">
        <v>98</v>
      </c>
      <c r="R272" s="4">
        <v>271</v>
      </c>
      <c r="S272" s="116">
        <f t="shared" si="223"/>
        <v>0.36162361623616235</v>
      </c>
      <c r="T272" s="21">
        <v>2</v>
      </c>
      <c r="U272" s="4">
        <v>670</v>
      </c>
      <c r="V272" s="4">
        <f t="shared" si="224"/>
        <v>256</v>
      </c>
      <c r="W272" s="117">
        <f t="shared" si="225"/>
        <v>2.6171875</v>
      </c>
      <c r="X272" s="21">
        <v>2</v>
      </c>
      <c r="Y272" s="4">
        <v>196985555.03999999</v>
      </c>
      <c r="Z272" s="4">
        <v>183122383.38999999</v>
      </c>
      <c r="AA272" s="116">
        <f t="shared" si="226"/>
        <v>7.0376590035675174E-2</v>
      </c>
      <c r="AB272" s="21">
        <v>3</v>
      </c>
      <c r="AC272" s="115">
        <f t="shared" si="227"/>
        <v>9</v>
      </c>
      <c r="AD272" s="4">
        <v>62</v>
      </c>
      <c r="AE272" s="4">
        <v>3</v>
      </c>
      <c r="AF272" s="116">
        <f t="shared" si="239"/>
        <v>4.8387096774193547E-2</v>
      </c>
      <c r="AG272" s="21">
        <v>3</v>
      </c>
      <c r="AH272" s="4">
        <v>157659464.03000003</v>
      </c>
      <c r="AI272" s="4">
        <v>183122383.39000005</v>
      </c>
      <c r="AJ272" s="116">
        <f t="shared" si="228"/>
        <v>0.86095135456067629</v>
      </c>
      <c r="AK272" s="21">
        <v>3</v>
      </c>
      <c r="AL272" s="71">
        <f t="shared" si="229"/>
        <v>6</v>
      </c>
      <c r="AM272" s="4">
        <v>0</v>
      </c>
      <c r="AN272" s="4">
        <v>9896945.5999999978</v>
      </c>
      <c r="AO272" s="23">
        <f t="shared" si="230"/>
        <v>0</v>
      </c>
      <c r="AP272" s="21">
        <v>0</v>
      </c>
      <c r="AQ272" s="4">
        <v>0</v>
      </c>
      <c r="AR272" s="4">
        <v>8346259.1699999999</v>
      </c>
      <c r="AS272" s="23">
        <f t="shared" si="215"/>
        <v>0</v>
      </c>
      <c r="AT272" s="21">
        <v>0</v>
      </c>
      <c r="AU272" s="74">
        <f t="shared" si="231"/>
        <v>0</v>
      </c>
      <c r="AV272" s="4">
        <v>24231166.379999999</v>
      </c>
      <c r="AW272" s="4">
        <v>27187796.559999999</v>
      </c>
      <c r="AX272" s="23">
        <f t="shared" si="232"/>
        <v>0.89125157040677816</v>
      </c>
      <c r="AY272" s="21">
        <v>2</v>
      </c>
      <c r="AZ272" s="4">
        <f t="shared" si="233"/>
        <v>24231166.379999999</v>
      </c>
      <c r="BA272" s="4">
        <v>303878.03999999998</v>
      </c>
      <c r="BB272" s="23">
        <f t="shared" si="234"/>
        <v>1.2540792929011285E-2</v>
      </c>
      <c r="BC272" s="21">
        <v>0</v>
      </c>
      <c r="BD272" s="74">
        <f t="shared" si="235"/>
        <v>2</v>
      </c>
      <c r="BE272" s="4">
        <v>0</v>
      </c>
      <c r="BF272" s="21">
        <v>3</v>
      </c>
      <c r="BG272" s="71">
        <f t="shared" si="236"/>
        <v>3</v>
      </c>
      <c r="BH272" s="4">
        <v>264</v>
      </c>
      <c r="BI272" s="4">
        <v>282</v>
      </c>
      <c r="BJ272" s="23">
        <f t="shared" si="217"/>
        <v>0.93617021276595747</v>
      </c>
      <c r="BK272" s="21">
        <v>3</v>
      </c>
      <c r="BL272" s="4">
        <v>0</v>
      </c>
      <c r="BM272" s="124">
        <v>0</v>
      </c>
      <c r="BN272" s="53">
        <v>0</v>
      </c>
      <c r="BO272" s="54">
        <v>0</v>
      </c>
      <c r="BP272" s="90">
        <f t="shared" si="237"/>
        <v>3</v>
      </c>
      <c r="BQ272" s="44">
        <f t="shared" si="238"/>
        <v>27</v>
      </c>
    </row>
    <row r="273" spans="1:69" ht="63.75" x14ac:dyDescent="0.2">
      <c r="A273" s="1">
        <v>270</v>
      </c>
      <c r="B273" s="2" t="s">
        <v>663</v>
      </c>
      <c r="C273" s="3" t="s">
        <v>664</v>
      </c>
      <c r="D273" s="4">
        <v>24154580.989999998</v>
      </c>
      <c r="E273" s="4">
        <v>21874890.879999999</v>
      </c>
      <c r="F273" s="118">
        <f t="shared" si="219"/>
        <v>0.90562079669509521</v>
      </c>
      <c r="G273" s="21">
        <v>3</v>
      </c>
      <c r="H273" s="4">
        <v>27799156.43</v>
      </c>
      <c r="I273" s="4">
        <v>22759780.109999999</v>
      </c>
      <c r="J273" s="114">
        <f t="shared" si="220"/>
        <v>0.81872196975870604</v>
      </c>
      <c r="K273" s="21">
        <v>2</v>
      </c>
      <c r="L273" s="115">
        <f t="shared" si="221"/>
        <v>5</v>
      </c>
      <c r="M273" s="4">
        <v>15</v>
      </c>
      <c r="N273" s="4">
        <v>124</v>
      </c>
      <c r="O273" s="116">
        <f t="shared" si="222"/>
        <v>0.12096774193548387</v>
      </c>
      <c r="P273" s="21">
        <v>1</v>
      </c>
      <c r="Q273" s="4">
        <v>41</v>
      </c>
      <c r="R273" s="4">
        <v>124</v>
      </c>
      <c r="S273" s="116">
        <f t="shared" si="223"/>
        <v>0.33064516129032256</v>
      </c>
      <c r="T273" s="21">
        <v>2</v>
      </c>
      <c r="U273" s="4">
        <v>290</v>
      </c>
      <c r="V273" s="4">
        <f t="shared" si="224"/>
        <v>109</v>
      </c>
      <c r="W273" s="117">
        <f t="shared" si="225"/>
        <v>2.6605504587155964</v>
      </c>
      <c r="X273" s="21">
        <v>2</v>
      </c>
      <c r="Y273" s="4">
        <v>20394332.219999999</v>
      </c>
      <c r="Z273" s="4">
        <v>18595095.16</v>
      </c>
      <c r="AA273" s="116">
        <f t="shared" si="226"/>
        <v>8.8222406136718251E-2</v>
      </c>
      <c r="AB273" s="21">
        <v>3</v>
      </c>
      <c r="AC273" s="121">
        <f t="shared" si="227"/>
        <v>8</v>
      </c>
      <c r="AD273" s="4">
        <v>5</v>
      </c>
      <c r="AE273" s="4">
        <v>0</v>
      </c>
      <c r="AF273" s="116">
        <f t="shared" si="239"/>
        <v>0</v>
      </c>
      <c r="AG273" s="21">
        <v>3</v>
      </c>
      <c r="AH273" s="4">
        <v>17453258.68</v>
      </c>
      <c r="AI273" s="4">
        <v>18595095.16</v>
      </c>
      <c r="AJ273" s="116">
        <f t="shared" si="228"/>
        <v>0.93859474930484843</v>
      </c>
      <c r="AK273" s="21">
        <v>3</v>
      </c>
      <c r="AL273" s="71">
        <f t="shared" si="229"/>
        <v>6</v>
      </c>
      <c r="AM273" s="4">
        <v>0</v>
      </c>
      <c r="AN273" s="4">
        <v>423044.68</v>
      </c>
      <c r="AO273" s="23">
        <f t="shared" si="230"/>
        <v>0</v>
      </c>
      <c r="AP273" s="21">
        <v>0</v>
      </c>
      <c r="AQ273" s="4">
        <v>0</v>
      </c>
      <c r="AR273" s="4">
        <v>424520.69</v>
      </c>
      <c r="AS273" s="23">
        <f t="shared" si="215"/>
        <v>0</v>
      </c>
      <c r="AT273" s="21">
        <v>0</v>
      </c>
      <c r="AU273" s="74">
        <f t="shared" si="231"/>
        <v>0</v>
      </c>
      <c r="AV273" s="4">
        <v>1977182.99</v>
      </c>
      <c r="AW273" s="4">
        <v>1953530.99</v>
      </c>
      <c r="AX273" s="23">
        <f t="shared" si="232"/>
        <v>1.0121073072918081</v>
      </c>
      <c r="AY273" s="21">
        <v>3</v>
      </c>
      <c r="AZ273" s="4">
        <f t="shared" si="233"/>
        <v>1977182.99</v>
      </c>
      <c r="BA273" s="4">
        <v>458716.91</v>
      </c>
      <c r="BB273" s="23">
        <f t="shared" si="234"/>
        <v>0.23200528849380803</v>
      </c>
      <c r="BC273" s="21">
        <v>0</v>
      </c>
      <c r="BD273" s="73">
        <f t="shared" si="235"/>
        <v>3</v>
      </c>
      <c r="BE273" s="4">
        <v>0</v>
      </c>
      <c r="BF273" s="21">
        <v>3</v>
      </c>
      <c r="BG273" s="71">
        <f t="shared" si="236"/>
        <v>3</v>
      </c>
      <c r="BH273" s="4">
        <v>96</v>
      </c>
      <c r="BI273" s="4">
        <v>108</v>
      </c>
      <c r="BJ273" s="23">
        <f t="shared" si="217"/>
        <v>0.88888888888888884</v>
      </c>
      <c r="BK273" s="21">
        <v>2</v>
      </c>
      <c r="BL273" s="4">
        <v>0</v>
      </c>
      <c r="BM273" s="124">
        <v>0</v>
      </c>
      <c r="BN273" s="53">
        <v>0</v>
      </c>
      <c r="BO273" s="54">
        <v>0</v>
      </c>
      <c r="BP273" s="88">
        <f t="shared" si="237"/>
        <v>2</v>
      </c>
      <c r="BQ273" s="44">
        <f t="shared" si="238"/>
        <v>27</v>
      </c>
    </row>
    <row r="274" spans="1:69" ht="114.75" x14ac:dyDescent="0.2">
      <c r="A274" s="1">
        <v>271</v>
      </c>
      <c r="B274" s="2" t="s">
        <v>697</v>
      </c>
      <c r="C274" s="3" t="s">
        <v>698</v>
      </c>
      <c r="D274" s="4">
        <v>19320296.059999999</v>
      </c>
      <c r="E274" s="4">
        <v>17849103.609999999</v>
      </c>
      <c r="F274" s="118">
        <f t="shared" si="219"/>
        <v>0.92385248934948261</v>
      </c>
      <c r="G274" s="21">
        <v>3</v>
      </c>
      <c r="H274" s="4">
        <v>23798080.579999998</v>
      </c>
      <c r="I274" s="4">
        <v>17658421.16</v>
      </c>
      <c r="J274" s="114">
        <f t="shared" si="220"/>
        <v>0.74201031048025812</v>
      </c>
      <c r="K274" s="21">
        <v>2</v>
      </c>
      <c r="L274" s="115">
        <f t="shared" si="221"/>
        <v>5</v>
      </c>
      <c r="M274" s="4">
        <v>2</v>
      </c>
      <c r="N274" s="4">
        <v>27</v>
      </c>
      <c r="O274" s="116">
        <f t="shared" si="222"/>
        <v>7.407407407407407E-2</v>
      </c>
      <c r="P274" s="21">
        <v>2</v>
      </c>
      <c r="Q274" s="4">
        <v>9</v>
      </c>
      <c r="R274" s="4">
        <v>27</v>
      </c>
      <c r="S274" s="116">
        <f t="shared" si="223"/>
        <v>0.33333333333333331</v>
      </c>
      <c r="T274" s="21">
        <v>2</v>
      </c>
      <c r="U274" s="4">
        <v>53</v>
      </c>
      <c r="V274" s="4">
        <f t="shared" si="224"/>
        <v>25</v>
      </c>
      <c r="W274" s="117">
        <f t="shared" si="225"/>
        <v>2.12</v>
      </c>
      <c r="X274" s="21">
        <v>2</v>
      </c>
      <c r="Y274" s="4">
        <v>13813984.67</v>
      </c>
      <c r="Z274" s="4">
        <v>13241532.109999999</v>
      </c>
      <c r="AA274" s="116">
        <f t="shared" si="226"/>
        <v>4.1440074943995181E-2</v>
      </c>
      <c r="AB274" s="21">
        <v>2</v>
      </c>
      <c r="AC274" s="121">
        <f t="shared" si="227"/>
        <v>8</v>
      </c>
      <c r="AD274" s="4">
        <v>16</v>
      </c>
      <c r="AE274" s="4">
        <v>1</v>
      </c>
      <c r="AF274" s="116">
        <f t="shared" si="239"/>
        <v>6.25E-2</v>
      </c>
      <c r="AG274" s="21">
        <v>3</v>
      </c>
      <c r="AH274" s="4">
        <v>11111157.710000001</v>
      </c>
      <c r="AI274" s="4">
        <v>13241532.110000001</v>
      </c>
      <c r="AJ274" s="116">
        <f t="shared" si="228"/>
        <v>0.83911420655083091</v>
      </c>
      <c r="AK274" s="21">
        <v>3</v>
      </c>
      <c r="AL274" s="71">
        <f t="shared" si="229"/>
        <v>6</v>
      </c>
      <c r="AM274" s="4">
        <v>0</v>
      </c>
      <c r="AN274" s="4">
        <v>6847097.0100000016</v>
      </c>
      <c r="AO274" s="23">
        <f t="shared" si="230"/>
        <v>0</v>
      </c>
      <c r="AP274" s="21">
        <v>0</v>
      </c>
      <c r="AQ274" s="4">
        <v>0</v>
      </c>
      <c r="AR274" s="4">
        <v>1177474.7999999993</v>
      </c>
      <c r="AS274" s="23">
        <f t="shared" si="215"/>
        <v>0</v>
      </c>
      <c r="AT274" s="21">
        <v>0</v>
      </c>
      <c r="AU274" s="74">
        <f t="shared" si="231"/>
        <v>0</v>
      </c>
      <c r="AV274" s="4">
        <v>8854929.5399999991</v>
      </c>
      <c r="AW274" s="4">
        <v>10433804.300000001</v>
      </c>
      <c r="AX274" s="23">
        <f t="shared" si="232"/>
        <v>0.84867698160679494</v>
      </c>
      <c r="AY274" s="21">
        <v>2</v>
      </c>
      <c r="AZ274" s="4">
        <f t="shared" si="233"/>
        <v>8854929.5399999991</v>
      </c>
      <c r="BA274" s="4">
        <v>0</v>
      </c>
      <c r="BB274" s="23">
        <f t="shared" si="234"/>
        <v>0</v>
      </c>
      <c r="BC274" s="21">
        <v>0</v>
      </c>
      <c r="BD274" s="74">
        <f t="shared" si="235"/>
        <v>2</v>
      </c>
      <c r="BE274" s="4">
        <v>0</v>
      </c>
      <c r="BF274" s="21">
        <v>3</v>
      </c>
      <c r="BG274" s="71">
        <f t="shared" si="236"/>
        <v>3</v>
      </c>
      <c r="BH274" s="4">
        <v>26</v>
      </c>
      <c r="BI274" s="4">
        <v>27</v>
      </c>
      <c r="BJ274" s="23">
        <f t="shared" si="217"/>
        <v>0.96296296296296291</v>
      </c>
      <c r="BK274" s="21">
        <v>3</v>
      </c>
      <c r="BL274" s="4">
        <v>0</v>
      </c>
      <c r="BM274" s="124">
        <v>0</v>
      </c>
      <c r="BN274" s="53">
        <v>0</v>
      </c>
      <c r="BO274" s="54">
        <v>0</v>
      </c>
      <c r="BP274" s="90">
        <f t="shared" si="237"/>
        <v>3</v>
      </c>
      <c r="BQ274" s="44">
        <f t="shared" si="238"/>
        <v>27</v>
      </c>
    </row>
    <row r="275" spans="1:69" ht="114.75" x14ac:dyDescent="0.2">
      <c r="A275" s="1">
        <v>272</v>
      </c>
      <c r="B275" s="2" t="s">
        <v>757</v>
      </c>
      <c r="C275" s="3" t="s">
        <v>758</v>
      </c>
      <c r="D275" s="4">
        <v>9323517.3599999994</v>
      </c>
      <c r="E275" s="4">
        <v>9323517.3599999994</v>
      </c>
      <c r="F275" s="118">
        <f t="shared" si="219"/>
        <v>1</v>
      </c>
      <c r="G275" s="21">
        <v>3</v>
      </c>
      <c r="H275" s="4">
        <v>9463320.8499999996</v>
      </c>
      <c r="I275" s="4">
        <v>9285927.3499999996</v>
      </c>
      <c r="J275" s="114">
        <f t="shared" si="220"/>
        <v>0.98125462479696013</v>
      </c>
      <c r="K275" s="21">
        <v>3</v>
      </c>
      <c r="L275" s="120">
        <f t="shared" si="221"/>
        <v>6</v>
      </c>
      <c r="M275" s="4">
        <v>4</v>
      </c>
      <c r="N275" s="4">
        <v>18</v>
      </c>
      <c r="O275" s="116">
        <f t="shared" si="222"/>
        <v>0.22222222222222221</v>
      </c>
      <c r="P275" s="21">
        <v>0</v>
      </c>
      <c r="Q275" s="4">
        <v>8</v>
      </c>
      <c r="R275" s="4">
        <v>18</v>
      </c>
      <c r="S275" s="116">
        <f t="shared" si="223"/>
        <v>0.44444444444444442</v>
      </c>
      <c r="T275" s="21">
        <v>2</v>
      </c>
      <c r="U275" s="4">
        <v>44</v>
      </c>
      <c r="V275" s="4">
        <f t="shared" si="224"/>
        <v>14</v>
      </c>
      <c r="W275" s="117">
        <f t="shared" si="225"/>
        <v>3.1428571428571428</v>
      </c>
      <c r="X275" s="21">
        <v>3</v>
      </c>
      <c r="Y275" s="4">
        <v>6047116.5</v>
      </c>
      <c r="Z275" s="4">
        <v>5875399.46</v>
      </c>
      <c r="AA275" s="116">
        <f t="shared" si="226"/>
        <v>2.8396515926226995E-2</v>
      </c>
      <c r="AB275" s="21">
        <v>1</v>
      </c>
      <c r="AC275" s="121">
        <f t="shared" si="227"/>
        <v>6</v>
      </c>
      <c r="AD275" s="4">
        <v>3</v>
      </c>
      <c r="AE275" s="4">
        <v>0</v>
      </c>
      <c r="AF275" s="116">
        <f t="shared" si="239"/>
        <v>0</v>
      </c>
      <c r="AG275" s="21">
        <v>3</v>
      </c>
      <c r="AH275" s="4">
        <v>5654757.2599999998</v>
      </c>
      <c r="AI275" s="4">
        <v>5875399.46</v>
      </c>
      <c r="AJ275" s="116">
        <f t="shared" si="228"/>
        <v>0.96244643423785181</v>
      </c>
      <c r="AK275" s="21">
        <v>3</v>
      </c>
      <c r="AL275" s="71">
        <f t="shared" si="229"/>
        <v>6</v>
      </c>
      <c r="AM275" s="4">
        <v>0</v>
      </c>
      <c r="AN275" s="4">
        <v>544291.86</v>
      </c>
      <c r="AO275" s="23">
        <f t="shared" si="230"/>
        <v>0</v>
      </c>
      <c r="AP275" s="21">
        <v>0</v>
      </c>
      <c r="AQ275" s="4">
        <v>0</v>
      </c>
      <c r="AR275" s="4">
        <v>256705.84000000003</v>
      </c>
      <c r="AS275" s="23">
        <f t="shared" si="215"/>
        <v>0</v>
      </c>
      <c r="AT275" s="21">
        <v>0</v>
      </c>
      <c r="AU275" s="74">
        <f t="shared" si="231"/>
        <v>0</v>
      </c>
      <c r="AV275" s="4">
        <v>5928657.0499999998</v>
      </c>
      <c r="AW275" s="4">
        <v>6106050.5499999998</v>
      </c>
      <c r="AX275" s="23">
        <f t="shared" si="232"/>
        <v>0.97094791493332788</v>
      </c>
      <c r="AY275" s="21">
        <v>3</v>
      </c>
      <c r="AZ275" s="4">
        <f t="shared" si="233"/>
        <v>5928657.0499999998</v>
      </c>
      <c r="BA275" s="4">
        <v>1024772.0299999996</v>
      </c>
      <c r="BB275" s="23">
        <f t="shared" si="234"/>
        <v>0.17285061715620734</v>
      </c>
      <c r="BC275" s="21">
        <v>0</v>
      </c>
      <c r="BD275" s="73">
        <f t="shared" si="235"/>
        <v>3</v>
      </c>
      <c r="BE275" s="4">
        <v>0</v>
      </c>
      <c r="BF275" s="21">
        <v>3</v>
      </c>
      <c r="BG275" s="71">
        <f t="shared" si="236"/>
        <v>3</v>
      </c>
      <c r="BH275" s="4">
        <v>18</v>
      </c>
      <c r="BI275" s="4">
        <v>18</v>
      </c>
      <c r="BJ275" s="23">
        <f t="shared" si="217"/>
        <v>1</v>
      </c>
      <c r="BK275" s="21">
        <v>3</v>
      </c>
      <c r="BL275" s="4">
        <v>0</v>
      </c>
      <c r="BM275" s="124">
        <v>0</v>
      </c>
      <c r="BN275" s="53">
        <v>0</v>
      </c>
      <c r="BO275" s="54">
        <v>0</v>
      </c>
      <c r="BP275" s="90">
        <f t="shared" si="237"/>
        <v>3</v>
      </c>
      <c r="BQ275" s="44">
        <f t="shared" si="238"/>
        <v>27</v>
      </c>
    </row>
    <row r="276" spans="1:69" ht="102" x14ac:dyDescent="0.2">
      <c r="A276" s="1">
        <v>273</v>
      </c>
      <c r="B276" s="2" t="s">
        <v>813</v>
      </c>
      <c r="C276" s="3" t="s">
        <v>814</v>
      </c>
      <c r="D276" s="4">
        <v>7607751.6799999997</v>
      </c>
      <c r="E276" s="4">
        <v>7465752.9000000004</v>
      </c>
      <c r="F276" s="118">
        <f t="shared" si="219"/>
        <v>0.98133498752682746</v>
      </c>
      <c r="G276" s="21">
        <v>3</v>
      </c>
      <c r="H276" s="4">
        <v>7869052.9000000004</v>
      </c>
      <c r="I276" s="4">
        <v>6612327.2400000002</v>
      </c>
      <c r="J276" s="114">
        <f t="shared" si="220"/>
        <v>0.84029518215591104</v>
      </c>
      <c r="K276" s="21">
        <v>2</v>
      </c>
      <c r="L276" s="115">
        <f t="shared" si="221"/>
        <v>5</v>
      </c>
      <c r="M276" s="4">
        <v>1</v>
      </c>
      <c r="N276" s="4">
        <v>18</v>
      </c>
      <c r="O276" s="116">
        <f t="shared" si="222"/>
        <v>5.5555555555555552E-2</v>
      </c>
      <c r="P276" s="21">
        <v>2</v>
      </c>
      <c r="Q276" s="4">
        <v>5</v>
      </c>
      <c r="R276" s="4">
        <v>18</v>
      </c>
      <c r="S276" s="116">
        <f t="shared" si="223"/>
        <v>0.27777777777777779</v>
      </c>
      <c r="T276" s="21">
        <v>2</v>
      </c>
      <c r="U276" s="4">
        <v>38</v>
      </c>
      <c r="V276" s="4">
        <f t="shared" si="224"/>
        <v>17</v>
      </c>
      <c r="W276" s="117">
        <f t="shared" si="225"/>
        <v>2.2352941176470589</v>
      </c>
      <c r="X276" s="21">
        <v>2</v>
      </c>
      <c r="Y276" s="4">
        <v>5093392.1399999997</v>
      </c>
      <c r="Z276" s="4">
        <v>4929704.51</v>
      </c>
      <c r="AA276" s="116">
        <f t="shared" si="226"/>
        <v>3.2137252640437756E-2</v>
      </c>
      <c r="AB276" s="21">
        <v>2</v>
      </c>
      <c r="AC276" s="121">
        <f t="shared" si="227"/>
        <v>8</v>
      </c>
      <c r="AD276" s="4">
        <v>9</v>
      </c>
      <c r="AE276" s="4">
        <v>0</v>
      </c>
      <c r="AF276" s="116">
        <f t="shared" si="239"/>
        <v>0</v>
      </c>
      <c r="AG276" s="21">
        <v>3</v>
      </c>
      <c r="AH276" s="4">
        <v>4929704.51</v>
      </c>
      <c r="AI276" s="4">
        <v>4929704.51</v>
      </c>
      <c r="AJ276" s="116">
        <f t="shared" si="228"/>
        <v>1</v>
      </c>
      <c r="AK276" s="21">
        <v>3</v>
      </c>
      <c r="AL276" s="71">
        <f t="shared" si="229"/>
        <v>6</v>
      </c>
      <c r="AM276" s="4">
        <v>0</v>
      </c>
      <c r="AN276" s="4">
        <v>1909925.0100000005</v>
      </c>
      <c r="AO276" s="23">
        <f t="shared" si="230"/>
        <v>0</v>
      </c>
      <c r="AP276" s="21">
        <v>0</v>
      </c>
      <c r="AQ276" s="4">
        <v>0</v>
      </c>
      <c r="AR276" s="4">
        <v>924104.27</v>
      </c>
      <c r="AS276" s="23">
        <f t="shared" si="215"/>
        <v>0</v>
      </c>
      <c r="AT276" s="21">
        <v>0</v>
      </c>
      <c r="AU276" s="74">
        <f t="shared" si="231"/>
        <v>0</v>
      </c>
      <c r="AV276" s="4">
        <v>3947171.17</v>
      </c>
      <c r="AW276" s="4">
        <v>4953006.41</v>
      </c>
      <c r="AX276" s="23">
        <f t="shared" si="232"/>
        <v>0.79692430077028709</v>
      </c>
      <c r="AY276" s="21">
        <v>2</v>
      </c>
      <c r="AZ276" s="4">
        <f t="shared" si="233"/>
        <v>3947171.17</v>
      </c>
      <c r="BA276" s="4">
        <v>0</v>
      </c>
      <c r="BB276" s="23">
        <f t="shared" si="234"/>
        <v>0</v>
      </c>
      <c r="BC276" s="21">
        <v>0</v>
      </c>
      <c r="BD276" s="74">
        <f t="shared" si="235"/>
        <v>2</v>
      </c>
      <c r="BE276" s="4">
        <v>0</v>
      </c>
      <c r="BF276" s="21">
        <v>3</v>
      </c>
      <c r="BG276" s="71">
        <f t="shared" si="236"/>
        <v>3</v>
      </c>
      <c r="BH276" s="4">
        <v>18</v>
      </c>
      <c r="BI276" s="4">
        <v>19</v>
      </c>
      <c r="BJ276" s="23">
        <f t="shared" si="217"/>
        <v>0.94736842105263153</v>
      </c>
      <c r="BK276" s="21">
        <v>3</v>
      </c>
      <c r="BL276" s="4">
        <v>0</v>
      </c>
      <c r="BM276" s="124">
        <v>0</v>
      </c>
      <c r="BN276" s="53">
        <v>0</v>
      </c>
      <c r="BO276" s="54">
        <v>0</v>
      </c>
      <c r="BP276" s="90">
        <f t="shared" si="237"/>
        <v>3</v>
      </c>
      <c r="BQ276" s="44">
        <f t="shared" si="238"/>
        <v>27</v>
      </c>
    </row>
    <row r="277" spans="1:69" ht="89.25" x14ac:dyDescent="0.2">
      <c r="A277" s="1">
        <v>274</v>
      </c>
      <c r="B277" s="2" t="s">
        <v>823</v>
      </c>
      <c r="C277" s="3" t="s">
        <v>824</v>
      </c>
      <c r="D277" s="4">
        <v>4503424.21</v>
      </c>
      <c r="E277" s="4">
        <v>4503424.1500000004</v>
      </c>
      <c r="F277" s="118">
        <f t="shared" si="219"/>
        <v>0.9999999866768049</v>
      </c>
      <c r="G277" s="21">
        <v>3</v>
      </c>
      <c r="H277" s="4">
        <v>5516156.4100000001</v>
      </c>
      <c r="I277" s="4">
        <v>4062085.85</v>
      </c>
      <c r="J277" s="114">
        <f t="shared" si="220"/>
        <v>0.7363978734605896</v>
      </c>
      <c r="K277" s="21">
        <v>2</v>
      </c>
      <c r="L277" s="115">
        <f t="shared" si="221"/>
        <v>5</v>
      </c>
      <c r="M277" s="4">
        <v>1</v>
      </c>
      <c r="N277" s="4">
        <v>13</v>
      </c>
      <c r="O277" s="116">
        <f t="shared" si="222"/>
        <v>7.6923076923076927E-2</v>
      </c>
      <c r="P277" s="21">
        <v>2</v>
      </c>
      <c r="Q277" s="4">
        <v>3</v>
      </c>
      <c r="R277" s="4">
        <v>13</v>
      </c>
      <c r="S277" s="116">
        <f t="shared" si="223"/>
        <v>0.23076923076923078</v>
      </c>
      <c r="T277" s="21">
        <v>2</v>
      </c>
      <c r="U277" s="4">
        <v>24</v>
      </c>
      <c r="V277" s="4">
        <f t="shared" si="224"/>
        <v>12</v>
      </c>
      <c r="W277" s="117">
        <f t="shared" si="225"/>
        <v>2</v>
      </c>
      <c r="X277" s="21">
        <v>1</v>
      </c>
      <c r="Y277" s="4">
        <v>2730636.37</v>
      </c>
      <c r="Z277" s="4">
        <v>2626114.86</v>
      </c>
      <c r="AA277" s="116">
        <f t="shared" si="226"/>
        <v>3.827734485203544E-2</v>
      </c>
      <c r="AB277" s="21">
        <v>2</v>
      </c>
      <c r="AC277" s="121">
        <f t="shared" si="227"/>
        <v>7</v>
      </c>
      <c r="AD277" s="4">
        <v>0</v>
      </c>
      <c r="AE277" s="4">
        <v>0</v>
      </c>
      <c r="AF277" s="116">
        <v>0</v>
      </c>
      <c r="AG277" s="21">
        <v>3</v>
      </c>
      <c r="AH277" s="4">
        <v>2626114.8600000003</v>
      </c>
      <c r="AI277" s="4">
        <v>2626114.8600000003</v>
      </c>
      <c r="AJ277" s="116">
        <f t="shared" si="228"/>
        <v>1</v>
      </c>
      <c r="AK277" s="21">
        <v>3</v>
      </c>
      <c r="AL277" s="71">
        <f t="shared" si="229"/>
        <v>6</v>
      </c>
      <c r="AM277" s="4">
        <v>0</v>
      </c>
      <c r="AN277" s="4">
        <v>2074921.2499999998</v>
      </c>
      <c r="AO277" s="23">
        <f t="shared" si="230"/>
        <v>0</v>
      </c>
      <c r="AP277" s="21">
        <v>0</v>
      </c>
      <c r="AQ277" s="4">
        <v>0</v>
      </c>
      <c r="AR277" s="4">
        <v>912648.97</v>
      </c>
      <c r="AS277" s="23">
        <f t="shared" si="215"/>
        <v>0</v>
      </c>
      <c r="AT277" s="21">
        <v>0</v>
      </c>
      <c r="AU277" s="74">
        <f t="shared" si="231"/>
        <v>0</v>
      </c>
      <c r="AV277" s="4">
        <v>3204453.71</v>
      </c>
      <c r="AW277" s="4">
        <v>3355332.22</v>
      </c>
      <c r="AX277" s="23">
        <f t="shared" si="232"/>
        <v>0.95503321277676634</v>
      </c>
      <c r="AY277" s="21">
        <v>3</v>
      </c>
      <c r="AZ277" s="4">
        <f t="shared" si="233"/>
        <v>3204453.71</v>
      </c>
      <c r="BA277" s="4">
        <v>701693.04</v>
      </c>
      <c r="BB277" s="23">
        <f t="shared" si="234"/>
        <v>0.21897430997684783</v>
      </c>
      <c r="BC277" s="21">
        <v>0</v>
      </c>
      <c r="BD277" s="73">
        <f t="shared" si="235"/>
        <v>3</v>
      </c>
      <c r="BE277" s="4">
        <v>0</v>
      </c>
      <c r="BF277" s="21">
        <v>3</v>
      </c>
      <c r="BG277" s="71">
        <f t="shared" si="236"/>
        <v>3</v>
      </c>
      <c r="BH277" s="4">
        <v>13</v>
      </c>
      <c r="BI277" s="4">
        <v>13</v>
      </c>
      <c r="BJ277" s="23">
        <f t="shared" si="217"/>
        <v>1</v>
      </c>
      <c r="BK277" s="21">
        <v>3</v>
      </c>
      <c r="BL277" s="4">
        <v>0</v>
      </c>
      <c r="BM277" s="124">
        <v>0</v>
      </c>
      <c r="BN277" s="53">
        <v>0</v>
      </c>
      <c r="BO277" s="54">
        <v>0</v>
      </c>
      <c r="BP277" s="90">
        <f t="shared" si="237"/>
        <v>3</v>
      </c>
      <c r="BQ277" s="44">
        <f t="shared" si="238"/>
        <v>27</v>
      </c>
    </row>
    <row r="278" spans="1:69" ht="76.5" x14ac:dyDescent="0.2">
      <c r="A278" s="1">
        <v>275</v>
      </c>
      <c r="B278" s="2" t="s">
        <v>827</v>
      </c>
      <c r="C278" s="3" t="s">
        <v>828</v>
      </c>
      <c r="D278" s="4">
        <v>13926661.630000001</v>
      </c>
      <c r="E278" s="4">
        <v>13939051.630000001</v>
      </c>
      <c r="F278" s="118">
        <f t="shared" si="219"/>
        <v>1.0008896604462127</v>
      </c>
      <c r="G278" s="21">
        <v>3</v>
      </c>
      <c r="H278" s="4">
        <v>19070174.629999999</v>
      </c>
      <c r="I278" s="4">
        <v>19294696.879999999</v>
      </c>
      <c r="J278" s="114">
        <f t="shared" si="220"/>
        <v>1.0117734763501744</v>
      </c>
      <c r="K278" s="21">
        <v>3</v>
      </c>
      <c r="L278" s="120">
        <f t="shared" si="221"/>
        <v>6</v>
      </c>
      <c r="M278" s="4">
        <v>0</v>
      </c>
      <c r="N278" s="4">
        <v>13</v>
      </c>
      <c r="O278" s="116">
        <f t="shared" si="222"/>
        <v>0</v>
      </c>
      <c r="P278" s="21">
        <v>3</v>
      </c>
      <c r="Q278" s="4">
        <v>7</v>
      </c>
      <c r="R278" s="4">
        <v>13</v>
      </c>
      <c r="S278" s="116">
        <f t="shared" si="223"/>
        <v>0.53846153846153844</v>
      </c>
      <c r="T278" s="21">
        <v>1</v>
      </c>
      <c r="U278" s="4">
        <v>21</v>
      </c>
      <c r="V278" s="4">
        <f t="shared" si="224"/>
        <v>13</v>
      </c>
      <c r="W278" s="117">
        <f t="shared" si="225"/>
        <v>1.6153846153846154</v>
      </c>
      <c r="X278" s="21">
        <v>1</v>
      </c>
      <c r="Y278" s="4">
        <v>13748767.01</v>
      </c>
      <c r="Z278" s="4">
        <v>13129773.24</v>
      </c>
      <c r="AA278" s="116">
        <f t="shared" si="226"/>
        <v>4.502176591906619E-2</v>
      </c>
      <c r="AB278" s="21">
        <v>2</v>
      </c>
      <c r="AC278" s="121">
        <f t="shared" si="227"/>
        <v>7</v>
      </c>
      <c r="AD278" s="4">
        <v>6</v>
      </c>
      <c r="AE278" s="4">
        <v>0</v>
      </c>
      <c r="AF278" s="116">
        <f>AE278/AD278</f>
        <v>0</v>
      </c>
      <c r="AG278" s="21">
        <v>3</v>
      </c>
      <c r="AH278" s="4">
        <v>13129773.240000002</v>
      </c>
      <c r="AI278" s="4">
        <v>13129773.240000002</v>
      </c>
      <c r="AJ278" s="116">
        <f t="shared" si="228"/>
        <v>1</v>
      </c>
      <c r="AK278" s="21">
        <v>3</v>
      </c>
      <c r="AL278" s="71">
        <f t="shared" si="229"/>
        <v>6</v>
      </c>
      <c r="AM278" s="4">
        <v>0</v>
      </c>
      <c r="AN278" s="4">
        <v>10383216.380000001</v>
      </c>
      <c r="AO278" s="23">
        <f t="shared" si="230"/>
        <v>0</v>
      </c>
      <c r="AP278" s="21">
        <v>0</v>
      </c>
      <c r="AQ278" s="4">
        <v>0</v>
      </c>
      <c r="AR278" s="4">
        <v>6714618.7700000005</v>
      </c>
      <c r="AS278" s="23">
        <f t="shared" si="215"/>
        <v>0</v>
      </c>
      <c r="AT278" s="21">
        <v>0</v>
      </c>
      <c r="AU278" s="74">
        <f t="shared" si="231"/>
        <v>0</v>
      </c>
      <c r="AV278" s="4">
        <v>9362539.7400000002</v>
      </c>
      <c r="AW278" s="4">
        <v>8938412.7599999998</v>
      </c>
      <c r="AX278" s="23">
        <f t="shared" si="232"/>
        <v>1.0474499210752493</v>
      </c>
      <c r="AY278" s="21">
        <v>3</v>
      </c>
      <c r="AZ278" s="4">
        <f t="shared" si="233"/>
        <v>9362539.7400000002</v>
      </c>
      <c r="BA278" s="4">
        <v>803028.22999999975</v>
      </c>
      <c r="BB278" s="23">
        <f t="shared" si="234"/>
        <v>8.5770341413792459E-2</v>
      </c>
      <c r="BC278" s="21">
        <v>0</v>
      </c>
      <c r="BD278" s="73">
        <f t="shared" si="235"/>
        <v>3</v>
      </c>
      <c r="BE278" s="4">
        <v>0</v>
      </c>
      <c r="BF278" s="21">
        <v>3</v>
      </c>
      <c r="BG278" s="71">
        <f t="shared" si="236"/>
        <v>3</v>
      </c>
      <c r="BH278" s="4">
        <v>11</v>
      </c>
      <c r="BI278" s="4">
        <v>13</v>
      </c>
      <c r="BJ278" s="23">
        <f t="shared" si="217"/>
        <v>0.84615384615384615</v>
      </c>
      <c r="BK278" s="21">
        <v>2</v>
      </c>
      <c r="BL278" s="4">
        <v>0</v>
      </c>
      <c r="BM278" s="124">
        <v>0</v>
      </c>
      <c r="BN278" s="53">
        <v>0</v>
      </c>
      <c r="BO278" s="54">
        <v>0</v>
      </c>
      <c r="BP278" s="88">
        <f t="shared" si="237"/>
        <v>2</v>
      </c>
      <c r="BQ278" s="44">
        <f t="shared" si="238"/>
        <v>27</v>
      </c>
    </row>
    <row r="279" spans="1:69" ht="102" x14ac:dyDescent="0.2">
      <c r="A279" s="1">
        <v>276</v>
      </c>
      <c r="B279" s="2" t="s">
        <v>833</v>
      </c>
      <c r="C279" s="3" t="s">
        <v>834</v>
      </c>
      <c r="D279" s="4">
        <v>17807788.440000001</v>
      </c>
      <c r="E279" s="4">
        <v>14012100.869999999</v>
      </c>
      <c r="F279" s="118">
        <f t="shared" si="219"/>
        <v>0.7868523886169887</v>
      </c>
      <c r="G279" s="21">
        <v>2</v>
      </c>
      <c r="H279" s="4">
        <v>22938607.34</v>
      </c>
      <c r="I279" s="4">
        <v>21360200.390000001</v>
      </c>
      <c r="J279" s="114">
        <f t="shared" si="220"/>
        <v>0.93118993988586229</v>
      </c>
      <c r="K279" s="21">
        <v>3</v>
      </c>
      <c r="L279" s="115">
        <f t="shared" si="221"/>
        <v>5</v>
      </c>
      <c r="M279" s="4">
        <v>0</v>
      </c>
      <c r="N279" s="4">
        <v>21</v>
      </c>
      <c r="O279" s="116">
        <f t="shared" si="222"/>
        <v>0</v>
      </c>
      <c r="P279" s="21">
        <v>3</v>
      </c>
      <c r="Q279" s="4">
        <v>11</v>
      </c>
      <c r="R279" s="4">
        <v>21</v>
      </c>
      <c r="S279" s="116">
        <f t="shared" si="223"/>
        <v>0.52380952380952384</v>
      </c>
      <c r="T279" s="21">
        <v>1</v>
      </c>
      <c r="U279" s="4">
        <v>39</v>
      </c>
      <c r="V279" s="4">
        <f t="shared" si="224"/>
        <v>21</v>
      </c>
      <c r="W279" s="117">
        <f t="shared" si="225"/>
        <v>1.8571428571428572</v>
      </c>
      <c r="X279" s="21">
        <v>1</v>
      </c>
      <c r="Y279" s="4">
        <v>13498907.279999999</v>
      </c>
      <c r="Z279" s="4">
        <v>13073070.33</v>
      </c>
      <c r="AA279" s="116">
        <f t="shared" si="226"/>
        <v>3.1546031183644019E-2</v>
      </c>
      <c r="AB279" s="21">
        <v>2</v>
      </c>
      <c r="AC279" s="121">
        <f t="shared" si="227"/>
        <v>7</v>
      </c>
      <c r="AD279" s="4">
        <v>0</v>
      </c>
      <c r="AE279" s="4">
        <v>0</v>
      </c>
      <c r="AF279" s="116">
        <v>0</v>
      </c>
      <c r="AG279" s="21">
        <v>3</v>
      </c>
      <c r="AH279" s="4">
        <v>10709470.329999998</v>
      </c>
      <c r="AI279" s="4">
        <v>13073070.329999998</v>
      </c>
      <c r="AJ279" s="116">
        <f t="shared" si="228"/>
        <v>0.81920085027187328</v>
      </c>
      <c r="AK279" s="21">
        <v>3</v>
      </c>
      <c r="AL279" s="71">
        <f t="shared" si="229"/>
        <v>6</v>
      </c>
      <c r="AM279" s="4">
        <v>0</v>
      </c>
      <c r="AN279" s="4">
        <v>4090441.6700000004</v>
      </c>
      <c r="AO279" s="23">
        <f t="shared" si="230"/>
        <v>0</v>
      </c>
      <c r="AP279" s="21">
        <v>0</v>
      </c>
      <c r="AQ279" s="4">
        <v>0</v>
      </c>
      <c r="AR279" s="4">
        <v>1254527.27</v>
      </c>
      <c r="AS279" s="23">
        <f t="shared" si="215"/>
        <v>0</v>
      </c>
      <c r="AT279" s="21">
        <v>0</v>
      </c>
      <c r="AU279" s="74">
        <f t="shared" si="231"/>
        <v>0</v>
      </c>
      <c r="AV279" s="4">
        <v>8090115.9000000004</v>
      </c>
      <c r="AW279" s="4">
        <v>6343586.1299999999</v>
      </c>
      <c r="AX279" s="23">
        <f t="shared" si="232"/>
        <v>1.2753221496812877</v>
      </c>
      <c r="AY279" s="21">
        <v>3</v>
      </c>
      <c r="AZ279" s="4">
        <f t="shared" si="233"/>
        <v>8090115.9000000004</v>
      </c>
      <c r="BA279" s="4">
        <v>0</v>
      </c>
      <c r="BB279" s="23">
        <f t="shared" si="234"/>
        <v>0</v>
      </c>
      <c r="BC279" s="21">
        <v>0</v>
      </c>
      <c r="BD279" s="73">
        <f t="shared" si="235"/>
        <v>3</v>
      </c>
      <c r="BE279" s="4">
        <v>0</v>
      </c>
      <c r="BF279" s="21">
        <v>3</v>
      </c>
      <c r="BG279" s="71">
        <f t="shared" si="236"/>
        <v>3</v>
      </c>
      <c r="BH279" s="4">
        <v>20</v>
      </c>
      <c r="BI279" s="4">
        <v>21</v>
      </c>
      <c r="BJ279" s="23">
        <f t="shared" si="217"/>
        <v>0.95238095238095233</v>
      </c>
      <c r="BK279" s="21">
        <v>3</v>
      </c>
      <c r="BL279" s="4">
        <v>0</v>
      </c>
      <c r="BM279" s="124">
        <v>0</v>
      </c>
      <c r="BN279" s="53">
        <v>0</v>
      </c>
      <c r="BO279" s="54">
        <v>0</v>
      </c>
      <c r="BP279" s="90">
        <f t="shared" si="237"/>
        <v>3</v>
      </c>
      <c r="BQ279" s="44">
        <f t="shared" si="238"/>
        <v>27</v>
      </c>
    </row>
    <row r="280" spans="1:69" ht="89.25" x14ac:dyDescent="0.2">
      <c r="A280" s="1">
        <v>277</v>
      </c>
      <c r="B280" s="2" t="s">
        <v>865</v>
      </c>
      <c r="C280" s="3" t="s">
        <v>866</v>
      </c>
      <c r="D280" s="4">
        <v>8958947.9399999995</v>
      </c>
      <c r="E280" s="4">
        <v>8958947.9399999995</v>
      </c>
      <c r="F280" s="118">
        <f t="shared" si="219"/>
        <v>1</v>
      </c>
      <c r="G280" s="21">
        <v>3</v>
      </c>
      <c r="H280" s="4">
        <v>10382912.26</v>
      </c>
      <c r="I280" s="4">
        <v>9487822.6799999997</v>
      </c>
      <c r="J280" s="114">
        <f t="shared" si="220"/>
        <v>0.91379205009288977</v>
      </c>
      <c r="K280" s="21">
        <v>3</v>
      </c>
      <c r="L280" s="120">
        <f t="shared" si="221"/>
        <v>6</v>
      </c>
      <c r="M280" s="4">
        <v>2</v>
      </c>
      <c r="N280" s="4">
        <v>24</v>
      </c>
      <c r="O280" s="116">
        <f t="shared" si="222"/>
        <v>8.3333333333333329E-2</v>
      </c>
      <c r="P280" s="21">
        <v>2</v>
      </c>
      <c r="Q280" s="4">
        <v>7</v>
      </c>
      <c r="R280" s="4">
        <v>24</v>
      </c>
      <c r="S280" s="116">
        <f t="shared" si="223"/>
        <v>0.29166666666666669</v>
      </c>
      <c r="T280" s="21">
        <v>2</v>
      </c>
      <c r="U280" s="4">
        <v>55</v>
      </c>
      <c r="V280" s="4">
        <f t="shared" si="224"/>
        <v>22</v>
      </c>
      <c r="W280" s="117">
        <f t="shared" si="225"/>
        <v>2.5</v>
      </c>
      <c r="X280" s="21">
        <v>2</v>
      </c>
      <c r="Y280" s="4">
        <v>5895243.2599999998</v>
      </c>
      <c r="Z280" s="4">
        <v>5624164.7000000002</v>
      </c>
      <c r="AA280" s="116">
        <f t="shared" si="226"/>
        <v>4.5982591055962564E-2</v>
      </c>
      <c r="AB280" s="21">
        <v>2</v>
      </c>
      <c r="AC280" s="121">
        <f t="shared" si="227"/>
        <v>8</v>
      </c>
      <c r="AD280" s="4">
        <v>5</v>
      </c>
      <c r="AE280" s="4">
        <v>0</v>
      </c>
      <c r="AF280" s="116">
        <f t="shared" ref="AF280:AF297" si="240">AE280/AD280</f>
        <v>0</v>
      </c>
      <c r="AG280" s="21">
        <v>3</v>
      </c>
      <c r="AH280" s="4">
        <v>3136281.1</v>
      </c>
      <c r="AI280" s="4">
        <v>5624164.7000000002</v>
      </c>
      <c r="AJ280" s="116">
        <f t="shared" si="228"/>
        <v>0.55764389332339437</v>
      </c>
      <c r="AK280" s="21">
        <v>2</v>
      </c>
      <c r="AL280" s="72">
        <f t="shared" si="229"/>
        <v>5</v>
      </c>
      <c r="AM280" s="4">
        <v>0</v>
      </c>
      <c r="AN280" s="4">
        <v>2440221.91</v>
      </c>
      <c r="AO280" s="23">
        <f t="shared" si="230"/>
        <v>0</v>
      </c>
      <c r="AP280" s="21">
        <v>0</v>
      </c>
      <c r="AQ280" s="4">
        <v>0</v>
      </c>
      <c r="AR280" s="4">
        <v>301354.65000000002</v>
      </c>
      <c r="AS280" s="23">
        <f t="shared" si="215"/>
        <v>0</v>
      </c>
      <c r="AT280" s="21">
        <v>0</v>
      </c>
      <c r="AU280" s="74">
        <f t="shared" si="231"/>
        <v>0</v>
      </c>
      <c r="AV280" s="4">
        <v>5558171.0700000003</v>
      </c>
      <c r="AW280" s="4">
        <v>6255273.4400000004</v>
      </c>
      <c r="AX280" s="23">
        <f t="shared" si="232"/>
        <v>0.88855765032711342</v>
      </c>
      <c r="AY280" s="21">
        <v>2</v>
      </c>
      <c r="AZ280" s="4">
        <f t="shared" si="233"/>
        <v>5558171.0700000003</v>
      </c>
      <c r="BA280" s="4">
        <v>827926.71</v>
      </c>
      <c r="BB280" s="23">
        <f t="shared" si="234"/>
        <v>0.1489566800972896</v>
      </c>
      <c r="BC280" s="21">
        <v>0</v>
      </c>
      <c r="BD280" s="74">
        <f t="shared" si="235"/>
        <v>2</v>
      </c>
      <c r="BE280" s="4">
        <v>0</v>
      </c>
      <c r="BF280" s="21">
        <v>3</v>
      </c>
      <c r="BG280" s="71">
        <f t="shared" si="236"/>
        <v>3</v>
      </c>
      <c r="BH280" s="4">
        <v>23</v>
      </c>
      <c r="BI280" s="4">
        <v>24</v>
      </c>
      <c r="BJ280" s="23">
        <f t="shared" si="217"/>
        <v>0.95833333333333337</v>
      </c>
      <c r="BK280" s="21">
        <v>3</v>
      </c>
      <c r="BL280" s="4">
        <v>0</v>
      </c>
      <c r="BM280" s="124">
        <v>0</v>
      </c>
      <c r="BN280" s="53">
        <v>0</v>
      </c>
      <c r="BO280" s="54">
        <v>0</v>
      </c>
      <c r="BP280" s="90">
        <f t="shared" si="237"/>
        <v>3</v>
      </c>
      <c r="BQ280" s="44">
        <f t="shared" si="238"/>
        <v>27</v>
      </c>
    </row>
    <row r="281" spans="1:69" ht="63.75" x14ac:dyDescent="0.2">
      <c r="A281" s="1">
        <v>278</v>
      </c>
      <c r="B281" s="2" t="s">
        <v>875</v>
      </c>
      <c r="C281" s="3" t="s">
        <v>876</v>
      </c>
      <c r="D281" s="4">
        <v>7467499.1200000001</v>
      </c>
      <c r="E281" s="4">
        <v>7467499.1200000001</v>
      </c>
      <c r="F281" s="118">
        <f t="shared" si="219"/>
        <v>1</v>
      </c>
      <c r="G281" s="21">
        <v>3</v>
      </c>
      <c r="H281" s="4">
        <v>7572908.3799999999</v>
      </c>
      <c r="I281" s="4">
        <v>7572879.9299999997</v>
      </c>
      <c r="J281" s="114">
        <f t="shared" si="220"/>
        <v>0.9999962431870858</v>
      </c>
      <c r="K281" s="21">
        <v>3</v>
      </c>
      <c r="L281" s="120">
        <f t="shared" si="221"/>
        <v>6</v>
      </c>
      <c r="M281" s="4">
        <v>7</v>
      </c>
      <c r="N281" s="4">
        <v>36</v>
      </c>
      <c r="O281" s="116">
        <f t="shared" si="222"/>
        <v>0.19444444444444445</v>
      </c>
      <c r="P281" s="21">
        <v>0</v>
      </c>
      <c r="Q281" s="4">
        <v>9</v>
      </c>
      <c r="R281" s="4">
        <v>36</v>
      </c>
      <c r="S281" s="116">
        <f t="shared" si="223"/>
        <v>0.25</v>
      </c>
      <c r="T281" s="21">
        <v>2</v>
      </c>
      <c r="U281" s="4">
        <v>70</v>
      </c>
      <c r="V281" s="4">
        <f t="shared" si="224"/>
        <v>29</v>
      </c>
      <c r="W281" s="117">
        <f t="shared" si="225"/>
        <v>2.4137931034482758</v>
      </c>
      <c r="X281" s="21">
        <v>2</v>
      </c>
      <c r="Y281" s="4">
        <v>3751859.77</v>
      </c>
      <c r="Z281" s="4">
        <v>3677677.62</v>
      </c>
      <c r="AA281" s="116">
        <f t="shared" si="226"/>
        <v>1.9772100917300518E-2</v>
      </c>
      <c r="AB281" s="21">
        <v>1</v>
      </c>
      <c r="AC281" s="122">
        <f t="shared" si="227"/>
        <v>5</v>
      </c>
      <c r="AD281" s="4">
        <v>2</v>
      </c>
      <c r="AE281" s="4">
        <v>0</v>
      </c>
      <c r="AF281" s="116">
        <f t="shared" si="240"/>
        <v>0</v>
      </c>
      <c r="AG281" s="21">
        <v>3</v>
      </c>
      <c r="AH281" s="4">
        <v>3677677.6199999992</v>
      </c>
      <c r="AI281" s="4">
        <v>3677677.6199999992</v>
      </c>
      <c r="AJ281" s="116">
        <f t="shared" si="228"/>
        <v>1</v>
      </c>
      <c r="AK281" s="21">
        <v>3</v>
      </c>
      <c r="AL281" s="71">
        <f t="shared" si="229"/>
        <v>6</v>
      </c>
      <c r="AM281" s="4">
        <v>0</v>
      </c>
      <c r="AN281" s="4">
        <v>925773.4800000001</v>
      </c>
      <c r="AO281" s="23">
        <f t="shared" si="230"/>
        <v>0</v>
      </c>
      <c r="AP281" s="21">
        <v>0</v>
      </c>
      <c r="AQ281" s="4">
        <v>0</v>
      </c>
      <c r="AR281" s="4">
        <v>139535.65000000002</v>
      </c>
      <c r="AS281" s="23">
        <f t="shared" si="215"/>
        <v>0</v>
      </c>
      <c r="AT281" s="21">
        <v>0</v>
      </c>
      <c r="AU281" s="74">
        <f t="shared" si="231"/>
        <v>0</v>
      </c>
      <c r="AV281" s="4">
        <v>1994881.38</v>
      </c>
      <c r="AW281" s="4">
        <v>1994909.83</v>
      </c>
      <c r="AX281" s="23">
        <f t="shared" si="232"/>
        <v>0.99998573870378882</v>
      </c>
      <c r="AY281" s="21">
        <v>3</v>
      </c>
      <c r="AZ281" s="4">
        <f t="shared" si="233"/>
        <v>1994881.38</v>
      </c>
      <c r="BA281" s="4">
        <v>738875.38</v>
      </c>
      <c r="BB281" s="23">
        <f t="shared" si="234"/>
        <v>0.37038562162528182</v>
      </c>
      <c r="BC281" s="21">
        <v>1</v>
      </c>
      <c r="BD281" s="73">
        <f t="shared" si="235"/>
        <v>4</v>
      </c>
      <c r="BE281" s="4">
        <v>0</v>
      </c>
      <c r="BF281" s="21">
        <v>3</v>
      </c>
      <c r="BG281" s="71">
        <f t="shared" si="236"/>
        <v>3</v>
      </c>
      <c r="BH281" s="4">
        <v>37</v>
      </c>
      <c r="BI281" s="4">
        <v>38</v>
      </c>
      <c r="BJ281" s="23">
        <f t="shared" si="217"/>
        <v>0.97368421052631582</v>
      </c>
      <c r="BK281" s="21">
        <v>3</v>
      </c>
      <c r="BL281" s="4">
        <v>0</v>
      </c>
      <c r="BM281" s="124">
        <v>0</v>
      </c>
      <c r="BN281" s="53">
        <v>0</v>
      </c>
      <c r="BO281" s="54">
        <v>0</v>
      </c>
      <c r="BP281" s="90">
        <f t="shared" si="237"/>
        <v>3</v>
      </c>
      <c r="BQ281" s="44">
        <f t="shared" si="238"/>
        <v>27</v>
      </c>
    </row>
    <row r="282" spans="1:69" ht="89.25" x14ac:dyDescent="0.2">
      <c r="A282" s="1">
        <v>279</v>
      </c>
      <c r="B282" s="2" t="s">
        <v>883</v>
      </c>
      <c r="C282" s="3" t="s">
        <v>884</v>
      </c>
      <c r="D282" s="4">
        <v>31335768.850000001</v>
      </c>
      <c r="E282" s="4">
        <v>31335768.850000001</v>
      </c>
      <c r="F282" s="118">
        <f t="shared" si="219"/>
        <v>1</v>
      </c>
      <c r="G282" s="21">
        <v>3</v>
      </c>
      <c r="H282" s="4">
        <v>31335768.850000001</v>
      </c>
      <c r="I282" s="4">
        <v>31335768.850000001</v>
      </c>
      <c r="J282" s="114">
        <f t="shared" si="220"/>
        <v>1</v>
      </c>
      <c r="K282" s="21">
        <v>3</v>
      </c>
      <c r="L282" s="120">
        <f t="shared" si="221"/>
        <v>6</v>
      </c>
      <c r="M282" s="4">
        <v>5</v>
      </c>
      <c r="N282" s="4">
        <v>36</v>
      </c>
      <c r="O282" s="116">
        <f t="shared" si="222"/>
        <v>0.1388888888888889</v>
      </c>
      <c r="P282" s="21">
        <v>1</v>
      </c>
      <c r="Q282" s="4">
        <v>13</v>
      </c>
      <c r="R282" s="4">
        <v>36</v>
      </c>
      <c r="S282" s="116">
        <f t="shared" si="223"/>
        <v>0.3611111111111111</v>
      </c>
      <c r="T282" s="21">
        <v>2</v>
      </c>
      <c r="U282" s="4">
        <v>125</v>
      </c>
      <c r="V282" s="4">
        <f t="shared" si="224"/>
        <v>31</v>
      </c>
      <c r="W282" s="117">
        <f t="shared" si="225"/>
        <v>4.032258064516129</v>
      </c>
      <c r="X282" s="21">
        <v>3</v>
      </c>
      <c r="Y282" s="4">
        <v>15487286.720000001</v>
      </c>
      <c r="Z282" s="4">
        <v>10614555.85</v>
      </c>
      <c r="AA282" s="116">
        <f t="shared" si="226"/>
        <v>0.31462779491952225</v>
      </c>
      <c r="AB282" s="21">
        <v>0</v>
      </c>
      <c r="AC282" s="121">
        <f t="shared" si="227"/>
        <v>6</v>
      </c>
      <c r="AD282" s="4">
        <v>7</v>
      </c>
      <c r="AE282" s="4">
        <v>0</v>
      </c>
      <c r="AF282" s="116">
        <f t="shared" si="240"/>
        <v>0</v>
      </c>
      <c r="AG282" s="21">
        <v>3</v>
      </c>
      <c r="AH282" s="4">
        <v>10614555.850000001</v>
      </c>
      <c r="AI282" s="4">
        <v>10614555.850000001</v>
      </c>
      <c r="AJ282" s="116">
        <f t="shared" si="228"/>
        <v>1</v>
      </c>
      <c r="AK282" s="21">
        <v>3</v>
      </c>
      <c r="AL282" s="71">
        <f t="shared" si="229"/>
        <v>6</v>
      </c>
      <c r="AM282" s="4">
        <v>0</v>
      </c>
      <c r="AN282" s="4">
        <v>13034222.910000002</v>
      </c>
      <c r="AO282" s="23">
        <f t="shared" si="230"/>
        <v>0</v>
      </c>
      <c r="AP282" s="21">
        <v>0</v>
      </c>
      <c r="AQ282" s="4">
        <v>0</v>
      </c>
      <c r="AR282" s="4">
        <v>3329225.8499999996</v>
      </c>
      <c r="AS282" s="23">
        <f t="shared" si="215"/>
        <v>0</v>
      </c>
      <c r="AT282" s="21">
        <v>0</v>
      </c>
      <c r="AU282" s="74">
        <f t="shared" si="231"/>
        <v>0</v>
      </c>
      <c r="AV282" s="4">
        <v>15340545.869999999</v>
      </c>
      <c r="AW282" s="4">
        <v>15340545.869999999</v>
      </c>
      <c r="AX282" s="23">
        <f t="shared" si="232"/>
        <v>1</v>
      </c>
      <c r="AY282" s="21">
        <v>3</v>
      </c>
      <c r="AZ282" s="4">
        <f t="shared" si="233"/>
        <v>15340545.869999999</v>
      </c>
      <c r="BA282" s="4">
        <v>453687.06</v>
      </c>
      <c r="BB282" s="23">
        <f t="shared" si="234"/>
        <v>2.9574375243532323E-2</v>
      </c>
      <c r="BC282" s="21">
        <v>0</v>
      </c>
      <c r="BD282" s="73">
        <f t="shared" si="235"/>
        <v>3</v>
      </c>
      <c r="BE282" s="4">
        <v>0</v>
      </c>
      <c r="BF282" s="21">
        <v>3</v>
      </c>
      <c r="BG282" s="71">
        <f t="shared" si="236"/>
        <v>3</v>
      </c>
      <c r="BH282" s="4">
        <v>36</v>
      </c>
      <c r="BI282" s="4">
        <v>39</v>
      </c>
      <c r="BJ282" s="23">
        <f t="shared" si="217"/>
        <v>0.92307692307692313</v>
      </c>
      <c r="BK282" s="21">
        <v>3</v>
      </c>
      <c r="BL282" s="4">
        <v>0</v>
      </c>
      <c r="BM282" s="124">
        <v>0</v>
      </c>
      <c r="BN282" s="53">
        <v>0</v>
      </c>
      <c r="BO282" s="54">
        <v>0</v>
      </c>
      <c r="BP282" s="90">
        <f t="shared" si="237"/>
        <v>3</v>
      </c>
      <c r="BQ282" s="44">
        <f t="shared" si="238"/>
        <v>27</v>
      </c>
    </row>
    <row r="283" spans="1:69" ht="89.25" x14ac:dyDescent="0.2">
      <c r="A283" s="1">
        <v>280</v>
      </c>
      <c r="B283" s="2" t="s">
        <v>921</v>
      </c>
      <c r="C283" s="3" t="s">
        <v>922</v>
      </c>
      <c r="D283" s="4">
        <v>14320370.07</v>
      </c>
      <c r="E283" s="4">
        <v>14080443.460000001</v>
      </c>
      <c r="F283" s="118">
        <f t="shared" si="219"/>
        <v>0.98324578144089825</v>
      </c>
      <c r="G283" s="21">
        <v>3</v>
      </c>
      <c r="H283" s="4">
        <v>14320370.07</v>
      </c>
      <c r="I283" s="4">
        <v>13689947.699999999</v>
      </c>
      <c r="J283" s="114">
        <f t="shared" si="220"/>
        <v>0.95597722915550321</v>
      </c>
      <c r="K283" s="21">
        <v>3</v>
      </c>
      <c r="L283" s="120">
        <f t="shared" si="221"/>
        <v>6</v>
      </c>
      <c r="M283" s="4">
        <v>4</v>
      </c>
      <c r="N283" s="4">
        <v>32</v>
      </c>
      <c r="O283" s="116">
        <f t="shared" si="222"/>
        <v>0.125</v>
      </c>
      <c r="P283" s="21">
        <v>1</v>
      </c>
      <c r="Q283" s="4">
        <v>12</v>
      </c>
      <c r="R283" s="4">
        <v>32</v>
      </c>
      <c r="S283" s="116">
        <f t="shared" si="223"/>
        <v>0.375</v>
      </c>
      <c r="T283" s="21">
        <v>2</v>
      </c>
      <c r="U283" s="4">
        <v>58</v>
      </c>
      <c r="V283" s="4">
        <f t="shared" si="224"/>
        <v>28</v>
      </c>
      <c r="W283" s="117">
        <f t="shared" si="225"/>
        <v>2.0714285714285716</v>
      </c>
      <c r="X283" s="21">
        <v>2</v>
      </c>
      <c r="Y283" s="4">
        <v>4450015.6399999997</v>
      </c>
      <c r="Z283" s="4">
        <v>4195993.16</v>
      </c>
      <c r="AA283" s="116">
        <f t="shared" si="226"/>
        <v>5.7083502744722833E-2</v>
      </c>
      <c r="AB283" s="21">
        <v>3</v>
      </c>
      <c r="AC283" s="121">
        <f t="shared" si="227"/>
        <v>8</v>
      </c>
      <c r="AD283" s="4">
        <v>17</v>
      </c>
      <c r="AE283" s="4">
        <v>2</v>
      </c>
      <c r="AF283" s="116">
        <f t="shared" si="240"/>
        <v>0.11764705882352941</v>
      </c>
      <c r="AG283" s="21">
        <v>2</v>
      </c>
      <c r="AH283" s="4">
        <v>4195993.16</v>
      </c>
      <c r="AI283" s="4">
        <v>4195993.16</v>
      </c>
      <c r="AJ283" s="116">
        <f t="shared" si="228"/>
        <v>1</v>
      </c>
      <c r="AK283" s="21">
        <v>3</v>
      </c>
      <c r="AL283" s="72">
        <f t="shared" si="229"/>
        <v>5</v>
      </c>
      <c r="AM283" s="4">
        <v>0</v>
      </c>
      <c r="AN283" s="4">
        <v>4277090.75</v>
      </c>
      <c r="AO283" s="23">
        <f t="shared" si="230"/>
        <v>0</v>
      </c>
      <c r="AP283" s="21">
        <v>0</v>
      </c>
      <c r="AQ283" s="4">
        <v>0</v>
      </c>
      <c r="AR283" s="4">
        <v>1777699.1600000001</v>
      </c>
      <c r="AS283" s="23">
        <f t="shared" si="215"/>
        <v>0</v>
      </c>
      <c r="AT283" s="21">
        <v>0</v>
      </c>
      <c r="AU283" s="74">
        <f t="shared" si="231"/>
        <v>0</v>
      </c>
      <c r="AV283" s="4">
        <v>4548749.51</v>
      </c>
      <c r="AW283" s="4">
        <v>5323662.18</v>
      </c>
      <c r="AX283" s="23">
        <f t="shared" si="232"/>
        <v>0.85443992428535354</v>
      </c>
      <c r="AY283" s="21">
        <v>2</v>
      </c>
      <c r="AZ283" s="4">
        <f t="shared" si="233"/>
        <v>4548749.51</v>
      </c>
      <c r="BA283" s="4">
        <v>438950.47</v>
      </c>
      <c r="BB283" s="23">
        <f t="shared" si="234"/>
        <v>9.6499151917468412E-2</v>
      </c>
      <c r="BC283" s="21">
        <v>0</v>
      </c>
      <c r="BD283" s="74">
        <f t="shared" si="235"/>
        <v>2</v>
      </c>
      <c r="BE283" s="4">
        <v>0</v>
      </c>
      <c r="BF283" s="21">
        <v>3</v>
      </c>
      <c r="BG283" s="71">
        <f t="shared" si="236"/>
        <v>3</v>
      </c>
      <c r="BH283" s="4">
        <v>25</v>
      </c>
      <c r="BI283" s="4">
        <v>26</v>
      </c>
      <c r="BJ283" s="23">
        <f t="shared" si="217"/>
        <v>0.96153846153846156</v>
      </c>
      <c r="BK283" s="21">
        <v>3</v>
      </c>
      <c r="BL283" s="4">
        <v>0</v>
      </c>
      <c r="BM283" s="124">
        <v>0</v>
      </c>
      <c r="BN283" s="53">
        <v>0</v>
      </c>
      <c r="BO283" s="54">
        <v>0</v>
      </c>
      <c r="BP283" s="90">
        <f t="shared" si="237"/>
        <v>3</v>
      </c>
      <c r="BQ283" s="44">
        <f t="shared" si="238"/>
        <v>27</v>
      </c>
    </row>
    <row r="284" spans="1:69" ht="89.25" x14ac:dyDescent="0.2">
      <c r="A284" s="1">
        <v>281</v>
      </c>
      <c r="B284" s="2" t="s">
        <v>923</v>
      </c>
      <c r="C284" s="3" t="s">
        <v>924</v>
      </c>
      <c r="D284" s="4">
        <v>52822003.740000002</v>
      </c>
      <c r="E284" s="4">
        <v>52822003.740000002</v>
      </c>
      <c r="F284" s="118">
        <f t="shared" si="219"/>
        <v>1</v>
      </c>
      <c r="G284" s="21">
        <v>3</v>
      </c>
      <c r="H284" s="4">
        <v>61441098.310000002</v>
      </c>
      <c r="I284" s="4">
        <v>61357034.049999997</v>
      </c>
      <c r="J284" s="114">
        <f t="shared" si="220"/>
        <v>0.998631791059856</v>
      </c>
      <c r="K284" s="21">
        <v>3</v>
      </c>
      <c r="L284" s="120">
        <f t="shared" si="221"/>
        <v>6</v>
      </c>
      <c r="M284" s="4">
        <v>14</v>
      </c>
      <c r="N284" s="4">
        <v>103</v>
      </c>
      <c r="O284" s="116">
        <f t="shared" si="222"/>
        <v>0.13592233009708737</v>
      </c>
      <c r="P284" s="21">
        <v>1</v>
      </c>
      <c r="Q284" s="4">
        <v>31</v>
      </c>
      <c r="R284" s="4">
        <v>103</v>
      </c>
      <c r="S284" s="116">
        <f t="shared" si="223"/>
        <v>0.30097087378640774</v>
      </c>
      <c r="T284" s="21">
        <v>2</v>
      </c>
      <c r="U284" s="4">
        <v>307</v>
      </c>
      <c r="V284" s="4">
        <f t="shared" si="224"/>
        <v>89</v>
      </c>
      <c r="W284" s="117">
        <f t="shared" si="225"/>
        <v>3.4494382022471912</v>
      </c>
      <c r="X284" s="21">
        <v>3</v>
      </c>
      <c r="Y284" s="4">
        <v>22445835.699999999</v>
      </c>
      <c r="Z284" s="4">
        <v>17904047.68</v>
      </c>
      <c r="AA284" s="116">
        <f t="shared" si="226"/>
        <v>0.20234434933514192</v>
      </c>
      <c r="AB284" s="21">
        <v>3</v>
      </c>
      <c r="AC284" s="115">
        <f t="shared" si="227"/>
        <v>9</v>
      </c>
      <c r="AD284" s="4">
        <v>15</v>
      </c>
      <c r="AE284" s="4">
        <v>4</v>
      </c>
      <c r="AF284" s="116">
        <f t="shared" si="240"/>
        <v>0.26666666666666666</v>
      </c>
      <c r="AG284" s="21">
        <v>0</v>
      </c>
      <c r="AH284" s="4">
        <v>17904047.680000003</v>
      </c>
      <c r="AI284" s="4">
        <v>17904047.680000003</v>
      </c>
      <c r="AJ284" s="116">
        <f t="shared" si="228"/>
        <v>1</v>
      </c>
      <c r="AK284" s="21">
        <v>3</v>
      </c>
      <c r="AL284" s="73">
        <f t="shared" si="229"/>
        <v>3</v>
      </c>
      <c r="AM284" s="4">
        <v>0</v>
      </c>
      <c r="AN284" s="4">
        <v>23424452.09</v>
      </c>
      <c r="AO284" s="23">
        <f t="shared" si="230"/>
        <v>0</v>
      </c>
      <c r="AP284" s="21">
        <v>0</v>
      </c>
      <c r="AQ284" s="4">
        <v>0</v>
      </c>
      <c r="AR284" s="4">
        <v>13645405.309999999</v>
      </c>
      <c r="AS284" s="23">
        <f t="shared" si="215"/>
        <v>0</v>
      </c>
      <c r="AT284" s="21">
        <v>0</v>
      </c>
      <c r="AU284" s="74">
        <f t="shared" si="231"/>
        <v>0</v>
      </c>
      <c r="AV284" s="4">
        <v>34666351.659999996</v>
      </c>
      <c r="AW284" s="4">
        <v>34713410.229999997</v>
      </c>
      <c r="AX284" s="23">
        <f t="shared" si="232"/>
        <v>0.99864436914471366</v>
      </c>
      <c r="AY284" s="21">
        <v>3</v>
      </c>
      <c r="AZ284" s="4">
        <f t="shared" si="233"/>
        <v>34666351.659999996</v>
      </c>
      <c r="BA284" s="4">
        <v>3188424.39</v>
      </c>
      <c r="BB284" s="23">
        <f t="shared" si="234"/>
        <v>9.1974616229344525E-2</v>
      </c>
      <c r="BC284" s="21">
        <v>0</v>
      </c>
      <c r="BD284" s="73">
        <f t="shared" si="235"/>
        <v>3</v>
      </c>
      <c r="BE284" s="4">
        <v>0</v>
      </c>
      <c r="BF284" s="21">
        <v>3</v>
      </c>
      <c r="BG284" s="71">
        <f t="shared" si="236"/>
        <v>3</v>
      </c>
      <c r="BH284" s="4">
        <v>72</v>
      </c>
      <c r="BI284" s="4">
        <v>77</v>
      </c>
      <c r="BJ284" s="23">
        <f t="shared" si="217"/>
        <v>0.93506493506493504</v>
      </c>
      <c r="BK284" s="21">
        <v>3</v>
      </c>
      <c r="BL284" s="4">
        <v>0</v>
      </c>
      <c r="BM284" s="124">
        <v>0</v>
      </c>
      <c r="BN284" s="53">
        <v>0</v>
      </c>
      <c r="BO284" s="54">
        <v>0</v>
      </c>
      <c r="BP284" s="90">
        <f t="shared" si="237"/>
        <v>3</v>
      </c>
      <c r="BQ284" s="44">
        <f t="shared" si="238"/>
        <v>27</v>
      </c>
    </row>
    <row r="285" spans="1:69" ht="51" x14ac:dyDescent="0.2">
      <c r="A285" s="1">
        <v>282</v>
      </c>
      <c r="B285" s="2" t="s">
        <v>933</v>
      </c>
      <c r="C285" s="3" t="s">
        <v>934</v>
      </c>
      <c r="D285" s="4">
        <v>1988166.34</v>
      </c>
      <c r="E285" s="4">
        <v>1988166.34</v>
      </c>
      <c r="F285" s="118">
        <f t="shared" si="219"/>
        <v>1</v>
      </c>
      <c r="G285" s="21">
        <v>3</v>
      </c>
      <c r="H285" s="4">
        <v>1988166.34</v>
      </c>
      <c r="I285" s="4">
        <v>1917135.5</v>
      </c>
      <c r="J285" s="114">
        <f t="shared" si="220"/>
        <v>0.96427319054199456</v>
      </c>
      <c r="K285" s="21">
        <v>3</v>
      </c>
      <c r="L285" s="120">
        <f t="shared" si="221"/>
        <v>6</v>
      </c>
      <c r="M285" s="4">
        <v>0</v>
      </c>
      <c r="N285" s="4">
        <v>9</v>
      </c>
      <c r="O285" s="116">
        <f t="shared" si="222"/>
        <v>0</v>
      </c>
      <c r="P285" s="21">
        <v>3</v>
      </c>
      <c r="Q285" s="4">
        <v>3</v>
      </c>
      <c r="R285" s="4">
        <v>9</v>
      </c>
      <c r="S285" s="116">
        <f t="shared" si="223"/>
        <v>0.33333333333333331</v>
      </c>
      <c r="T285" s="21">
        <v>2</v>
      </c>
      <c r="U285" s="4">
        <v>22</v>
      </c>
      <c r="V285" s="4">
        <f t="shared" si="224"/>
        <v>9</v>
      </c>
      <c r="W285" s="117">
        <f t="shared" si="225"/>
        <v>2.4444444444444446</v>
      </c>
      <c r="X285" s="21">
        <v>2</v>
      </c>
      <c r="Y285" s="4">
        <v>389983.21</v>
      </c>
      <c r="Z285" s="4">
        <v>309916.03999999998</v>
      </c>
      <c r="AA285" s="116">
        <f t="shared" si="226"/>
        <v>0.20530927472492991</v>
      </c>
      <c r="AB285" s="21">
        <v>3</v>
      </c>
      <c r="AC285" s="115">
        <f t="shared" si="227"/>
        <v>10</v>
      </c>
      <c r="AD285" s="4">
        <v>2</v>
      </c>
      <c r="AE285" s="4">
        <v>2</v>
      </c>
      <c r="AF285" s="116">
        <f t="shared" si="240"/>
        <v>1</v>
      </c>
      <c r="AG285" s="21">
        <v>0</v>
      </c>
      <c r="AH285" s="4">
        <v>139755.04</v>
      </c>
      <c r="AI285" s="4">
        <v>309916.04000000004</v>
      </c>
      <c r="AJ285" s="116">
        <f t="shared" si="228"/>
        <v>0.4509448429968323</v>
      </c>
      <c r="AK285" s="21">
        <v>1</v>
      </c>
      <c r="AL285" s="74">
        <f t="shared" si="229"/>
        <v>1</v>
      </c>
      <c r="AM285" s="4">
        <v>0</v>
      </c>
      <c r="AN285" s="4">
        <v>47750</v>
      </c>
      <c r="AO285" s="23">
        <f t="shared" si="230"/>
        <v>0</v>
      </c>
      <c r="AP285" s="21">
        <v>0</v>
      </c>
      <c r="AQ285" s="4">
        <v>0</v>
      </c>
      <c r="AR285" s="4">
        <v>0</v>
      </c>
      <c r="AS285" s="23">
        <v>0</v>
      </c>
      <c r="AT285" s="21">
        <v>0</v>
      </c>
      <c r="AU285" s="74">
        <f t="shared" si="231"/>
        <v>0</v>
      </c>
      <c r="AV285" s="4">
        <v>1621754.61</v>
      </c>
      <c r="AW285" s="4">
        <v>1622337.25</v>
      </c>
      <c r="AX285" s="23">
        <f t="shared" si="232"/>
        <v>0.99964086382162531</v>
      </c>
      <c r="AY285" s="21">
        <v>3</v>
      </c>
      <c r="AZ285" s="4">
        <f t="shared" si="233"/>
        <v>1621754.61</v>
      </c>
      <c r="BA285" s="4">
        <v>802868.86</v>
      </c>
      <c r="BB285" s="23">
        <f t="shared" si="234"/>
        <v>0.49506186389073986</v>
      </c>
      <c r="BC285" s="21">
        <v>1</v>
      </c>
      <c r="BD285" s="73">
        <f t="shared" si="235"/>
        <v>4</v>
      </c>
      <c r="BE285" s="4">
        <v>0</v>
      </c>
      <c r="BF285" s="21">
        <v>3</v>
      </c>
      <c r="BG285" s="71">
        <f t="shared" si="236"/>
        <v>3</v>
      </c>
      <c r="BH285" s="4">
        <v>7</v>
      </c>
      <c r="BI285" s="4">
        <v>9</v>
      </c>
      <c r="BJ285" s="23">
        <f t="shared" si="217"/>
        <v>0.77777777777777779</v>
      </c>
      <c r="BK285" s="21">
        <v>2</v>
      </c>
      <c r="BL285" s="4">
        <v>10</v>
      </c>
      <c r="BM285" s="124">
        <v>15</v>
      </c>
      <c r="BN285" s="53">
        <f>BL285/BM285</f>
        <v>0.66666666666666663</v>
      </c>
      <c r="BO285" s="54">
        <v>1</v>
      </c>
      <c r="BP285" s="90">
        <f t="shared" si="237"/>
        <v>3</v>
      </c>
      <c r="BQ285" s="44">
        <f t="shared" si="238"/>
        <v>27</v>
      </c>
    </row>
    <row r="286" spans="1:69" ht="89.25" x14ac:dyDescent="0.2">
      <c r="A286" s="1">
        <v>283</v>
      </c>
      <c r="B286" s="2" t="s">
        <v>949</v>
      </c>
      <c r="C286" s="3" t="s">
        <v>950</v>
      </c>
      <c r="D286" s="4">
        <v>8788035.4900000002</v>
      </c>
      <c r="E286" s="4">
        <v>8616035.4900000002</v>
      </c>
      <c r="F286" s="118">
        <f t="shared" si="219"/>
        <v>0.980427935208532</v>
      </c>
      <c r="G286" s="21">
        <v>3</v>
      </c>
      <c r="H286" s="4">
        <v>8800089.3399999999</v>
      </c>
      <c r="I286" s="4">
        <v>7291373.2999999998</v>
      </c>
      <c r="J286" s="114">
        <f t="shared" si="220"/>
        <v>0.82855673599331892</v>
      </c>
      <c r="K286" s="21">
        <v>2</v>
      </c>
      <c r="L286" s="115">
        <f t="shared" si="221"/>
        <v>5</v>
      </c>
      <c r="M286" s="4">
        <v>0</v>
      </c>
      <c r="N286" s="4">
        <v>6</v>
      </c>
      <c r="O286" s="116">
        <f t="shared" si="222"/>
        <v>0</v>
      </c>
      <c r="P286" s="21">
        <v>3</v>
      </c>
      <c r="Q286" s="4">
        <v>2</v>
      </c>
      <c r="R286" s="4">
        <v>6</v>
      </c>
      <c r="S286" s="116">
        <f t="shared" si="223"/>
        <v>0.33333333333333331</v>
      </c>
      <c r="T286" s="21">
        <v>2</v>
      </c>
      <c r="U286" s="4">
        <v>13</v>
      </c>
      <c r="V286" s="4">
        <f t="shared" si="224"/>
        <v>6</v>
      </c>
      <c r="W286" s="117">
        <f t="shared" si="225"/>
        <v>2.1666666666666665</v>
      </c>
      <c r="X286" s="21">
        <v>2</v>
      </c>
      <c r="Y286" s="4">
        <v>3372205.74</v>
      </c>
      <c r="Z286" s="4">
        <v>3235585.08</v>
      </c>
      <c r="AA286" s="116">
        <f t="shared" si="226"/>
        <v>4.0513738049683806E-2</v>
      </c>
      <c r="AB286" s="21">
        <v>2</v>
      </c>
      <c r="AC286" s="115">
        <f t="shared" si="227"/>
        <v>9</v>
      </c>
      <c r="AD286" s="4">
        <v>2</v>
      </c>
      <c r="AE286" s="4">
        <v>0</v>
      </c>
      <c r="AF286" s="116">
        <f t="shared" si="240"/>
        <v>0</v>
      </c>
      <c r="AG286" s="21">
        <v>3</v>
      </c>
      <c r="AH286" s="4">
        <v>1881125.78</v>
      </c>
      <c r="AI286" s="4">
        <v>3235585.08</v>
      </c>
      <c r="AJ286" s="116">
        <f t="shared" si="228"/>
        <v>0.58138659113856461</v>
      </c>
      <c r="AK286" s="21">
        <v>2</v>
      </c>
      <c r="AL286" s="72">
        <f t="shared" si="229"/>
        <v>5</v>
      </c>
      <c r="AM286" s="4">
        <v>0</v>
      </c>
      <c r="AN286" s="4">
        <v>4194244.96</v>
      </c>
      <c r="AO286" s="23">
        <f t="shared" si="230"/>
        <v>0</v>
      </c>
      <c r="AP286" s="21">
        <v>0</v>
      </c>
      <c r="AQ286" s="4">
        <v>0</v>
      </c>
      <c r="AR286" s="4">
        <v>1535944.4499999997</v>
      </c>
      <c r="AS286" s="23">
        <f t="shared" ref="AS286:AS309" si="241">AQ286/AR286</f>
        <v>0</v>
      </c>
      <c r="AT286" s="21">
        <v>0</v>
      </c>
      <c r="AU286" s="74">
        <f t="shared" si="231"/>
        <v>0</v>
      </c>
      <c r="AV286" s="4">
        <v>6944864.5300000003</v>
      </c>
      <c r="AW286" s="4">
        <v>6999382.1799999997</v>
      </c>
      <c r="AX286" s="23">
        <f t="shared" si="232"/>
        <v>0.99221107683535581</v>
      </c>
      <c r="AY286" s="21">
        <v>3</v>
      </c>
      <c r="AZ286" s="4">
        <f t="shared" si="233"/>
        <v>6944864.5300000003</v>
      </c>
      <c r="BA286" s="4">
        <v>1301747.08</v>
      </c>
      <c r="BB286" s="23">
        <f t="shared" si="234"/>
        <v>0.18744024082497115</v>
      </c>
      <c r="BC286" s="21">
        <v>0</v>
      </c>
      <c r="BD286" s="73">
        <f t="shared" si="235"/>
        <v>3</v>
      </c>
      <c r="BE286" s="4">
        <v>0</v>
      </c>
      <c r="BF286" s="21">
        <v>3</v>
      </c>
      <c r="BG286" s="71">
        <f t="shared" si="236"/>
        <v>3</v>
      </c>
      <c r="BH286" s="4">
        <v>5</v>
      </c>
      <c r="BI286" s="4">
        <v>6</v>
      </c>
      <c r="BJ286" s="23">
        <f t="shared" si="217"/>
        <v>0.83333333333333337</v>
      </c>
      <c r="BK286" s="21">
        <v>2</v>
      </c>
      <c r="BL286" s="4">
        <v>0</v>
      </c>
      <c r="BM286" s="124">
        <v>0</v>
      </c>
      <c r="BN286" s="53">
        <v>0</v>
      </c>
      <c r="BO286" s="54">
        <v>0</v>
      </c>
      <c r="BP286" s="88">
        <f t="shared" si="237"/>
        <v>2</v>
      </c>
      <c r="BQ286" s="44">
        <f t="shared" si="238"/>
        <v>27</v>
      </c>
    </row>
    <row r="287" spans="1:69" ht="102" x14ac:dyDescent="0.2">
      <c r="A287" s="1">
        <v>284</v>
      </c>
      <c r="B287" s="2" t="s">
        <v>981</v>
      </c>
      <c r="C287" s="3" t="s">
        <v>982</v>
      </c>
      <c r="D287" s="4">
        <v>6862447.2699999996</v>
      </c>
      <c r="E287" s="4">
        <v>6862447.2699999996</v>
      </c>
      <c r="F287" s="118">
        <f t="shared" si="219"/>
        <v>1</v>
      </c>
      <c r="G287" s="21">
        <v>3</v>
      </c>
      <c r="H287" s="4">
        <v>7796786.7400000002</v>
      </c>
      <c r="I287" s="4">
        <v>9777754.5099999998</v>
      </c>
      <c r="J287" s="114">
        <f t="shared" si="220"/>
        <v>1.2540748947046356</v>
      </c>
      <c r="K287" s="21">
        <v>3</v>
      </c>
      <c r="L287" s="120">
        <f t="shared" si="221"/>
        <v>6</v>
      </c>
      <c r="M287" s="4">
        <v>1</v>
      </c>
      <c r="N287" s="4">
        <v>12</v>
      </c>
      <c r="O287" s="116">
        <f t="shared" si="222"/>
        <v>8.3333333333333329E-2</v>
      </c>
      <c r="P287" s="21">
        <v>2</v>
      </c>
      <c r="Q287" s="4">
        <v>5</v>
      </c>
      <c r="R287" s="4">
        <v>12</v>
      </c>
      <c r="S287" s="116">
        <f t="shared" si="223"/>
        <v>0.41666666666666669</v>
      </c>
      <c r="T287" s="21">
        <v>2</v>
      </c>
      <c r="U287" s="4">
        <v>19</v>
      </c>
      <c r="V287" s="4">
        <f t="shared" si="224"/>
        <v>11</v>
      </c>
      <c r="W287" s="117">
        <f t="shared" si="225"/>
        <v>1.7272727272727273</v>
      </c>
      <c r="X287" s="21">
        <v>1</v>
      </c>
      <c r="Y287" s="4">
        <v>3013894.95</v>
      </c>
      <c r="Z287" s="4">
        <v>2928241.4</v>
      </c>
      <c r="AA287" s="116">
        <f t="shared" si="226"/>
        <v>2.8419553906482466E-2</v>
      </c>
      <c r="AB287" s="21">
        <v>1</v>
      </c>
      <c r="AC287" s="121">
        <f t="shared" si="227"/>
        <v>6</v>
      </c>
      <c r="AD287" s="4">
        <v>6</v>
      </c>
      <c r="AE287" s="4">
        <v>0</v>
      </c>
      <c r="AF287" s="116">
        <f t="shared" si="240"/>
        <v>0</v>
      </c>
      <c r="AG287" s="21">
        <v>3</v>
      </c>
      <c r="AH287" s="4">
        <v>2928241.4</v>
      </c>
      <c r="AI287" s="4">
        <v>2928241.4</v>
      </c>
      <c r="AJ287" s="116">
        <f t="shared" si="228"/>
        <v>1</v>
      </c>
      <c r="AK287" s="21">
        <v>3</v>
      </c>
      <c r="AL287" s="71">
        <f t="shared" si="229"/>
        <v>6</v>
      </c>
      <c r="AM287" s="4">
        <v>0</v>
      </c>
      <c r="AN287" s="4">
        <v>4529549.71</v>
      </c>
      <c r="AO287" s="23">
        <f t="shared" si="230"/>
        <v>0</v>
      </c>
      <c r="AP287" s="21">
        <v>0</v>
      </c>
      <c r="AQ287" s="4">
        <v>0</v>
      </c>
      <c r="AR287" s="4">
        <v>1160496.4200000002</v>
      </c>
      <c r="AS287" s="23">
        <f t="shared" si="241"/>
        <v>0</v>
      </c>
      <c r="AT287" s="21">
        <v>0</v>
      </c>
      <c r="AU287" s="74">
        <f t="shared" si="231"/>
        <v>0</v>
      </c>
      <c r="AV287" s="4">
        <v>6051758.6399999997</v>
      </c>
      <c r="AW287" s="4">
        <v>5323782.7</v>
      </c>
      <c r="AX287" s="23">
        <f t="shared" si="232"/>
        <v>1.1367403556873197</v>
      </c>
      <c r="AY287" s="21">
        <v>3</v>
      </c>
      <c r="AZ287" s="4">
        <f t="shared" si="233"/>
        <v>6051758.6399999997</v>
      </c>
      <c r="BA287" s="4">
        <v>321069.59999999998</v>
      </c>
      <c r="BB287" s="23">
        <f t="shared" si="234"/>
        <v>5.3053933426532029E-2</v>
      </c>
      <c r="BC287" s="21">
        <v>0</v>
      </c>
      <c r="BD287" s="73">
        <f t="shared" si="235"/>
        <v>3</v>
      </c>
      <c r="BE287" s="4">
        <v>0</v>
      </c>
      <c r="BF287" s="21">
        <v>3</v>
      </c>
      <c r="BG287" s="71">
        <f t="shared" si="236"/>
        <v>3</v>
      </c>
      <c r="BH287" s="4">
        <v>12</v>
      </c>
      <c r="BI287" s="4">
        <v>13</v>
      </c>
      <c r="BJ287" s="23">
        <f t="shared" ref="BJ287:BJ318" si="242">BH287/BI287</f>
        <v>0.92307692307692313</v>
      </c>
      <c r="BK287" s="21">
        <v>3</v>
      </c>
      <c r="BL287" s="4">
        <v>0</v>
      </c>
      <c r="BM287" s="124">
        <v>0</v>
      </c>
      <c r="BN287" s="53">
        <v>0</v>
      </c>
      <c r="BO287" s="54">
        <v>0</v>
      </c>
      <c r="BP287" s="90">
        <f t="shared" si="237"/>
        <v>3</v>
      </c>
      <c r="BQ287" s="44">
        <f t="shared" si="238"/>
        <v>27</v>
      </c>
    </row>
    <row r="288" spans="1:69" ht="76.5" x14ac:dyDescent="0.2">
      <c r="A288" s="1">
        <v>285</v>
      </c>
      <c r="B288" s="2" t="s">
        <v>995</v>
      </c>
      <c r="C288" s="3" t="s">
        <v>996</v>
      </c>
      <c r="D288" s="4">
        <v>11016226.58</v>
      </c>
      <c r="E288" s="4">
        <v>11016226.58</v>
      </c>
      <c r="F288" s="118">
        <f t="shared" si="219"/>
        <v>1</v>
      </c>
      <c r="G288" s="21">
        <v>3</v>
      </c>
      <c r="H288" s="4">
        <v>11018296.789999999</v>
      </c>
      <c r="I288" s="4">
        <v>11367761.130000001</v>
      </c>
      <c r="J288" s="114">
        <f t="shared" si="220"/>
        <v>1.0317167296053569</v>
      </c>
      <c r="K288" s="21">
        <v>3</v>
      </c>
      <c r="L288" s="120">
        <f t="shared" si="221"/>
        <v>6</v>
      </c>
      <c r="M288" s="4">
        <v>2</v>
      </c>
      <c r="N288" s="4">
        <v>10</v>
      </c>
      <c r="O288" s="116">
        <f t="shared" si="222"/>
        <v>0.2</v>
      </c>
      <c r="P288" s="21">
        <v>0</v>
      </c>
      <c r="Q288" s="4">
        <v>4</v>
      </c>
      <c r="R288" s="4">
        <v>10</v>
      </c>
      <c r="S288" s="116">
        <f t="shared" si="223"/>
        <v>0.4</v>
      </c>
      <c r="T288" s="21">
        <v>2</v>
      </c>
      <c r="U288" s="4">
        <v>15</v>
      </c>
      <c r="V288" s="4">
        <f t="shared" si="224"/>
        <v>8</v>
      </c>
      <c r="W288" s="117">
        <f t="shared" si="225"/>
        <v>1.875</v>
      </c>
      <c r="X288" s="21">
        <v>1</v>
      </c>
      <c r="Y288" s="4">
        <v>5685383.9299999997</v>
      </c>
      <c r="Z288" s="4">
        <v>5386494.6799999997</v>
      </c>
      <c r="AA288" s="116">
        <f t="shared" si="226"/>
        <v>5.2571515605631232E-2</v>
      </c>
      <c r="AB288" s="21">
        <v>3</v>
      </c>
      <c r="AC288" s="121">
        <f t="shared" si="227"/>
        <v>6</v>
      </c>
      <c r="AD288" s="4">
        <v>5</v>
      </c>
      <c r="AE288" s="4">
        <v>0</v>
      </c>
      <c r="AF288" s="116">
        <f t="shared" si="240"/>
        <v>0</v>
      </c>
      <c r="AG288" s="21">
        <v>3</v>
      </c>
      <c r="AH288" s="4">
        <v>5386494.6799999997</v>
      </c>
      <c r="AI288" s="4">
        <v>5386494.6799999997</v>
      </c>
      <c r="AJ288" s="116">
        <f t="shared" si="228"/>
        <v>1</v>
      </c>
      <c r="AK288" s="21">
        <v>3</v>
      </c>
      <c r="AL288" s="71">
        <f t="shared" si="229"/>
        <v>6</v>
      </c>
      <c r="AM288" s="4">
        <v>0</v>
      </c>
      <c r="AN288" s="4">
        <v>6541090.7199999988</v>
      </c>
      <c r="AO288" s="23">
        <f t="shared" si="230"/>
        <v>0</v>
      </c>
      <c r="AP288" s="21">
        <v>0</v>
      </c>
      <c r="AQ288" s="4">
        <v>0</v>
      </c>
      <c r="AR288" s="4">
        <v>1957359.1800000002</v>
      </c>
      <c r="AS288" s="23">
        <f t="shared" si="241"/>
        <v>0</v>
      </c>
      <c r="AT288" s="21">
        <v>0</v>
      </c>
      <c r="AU288" s="74">
        <f t="shared" si="231"/>
        <v>0</v>
      </c>
      <c r="AV288" s="4">
        <v>7845188.29</v>
      </c>
      <c r="AW288" s="4">
        <v>7222771.0599999996</v>
      </c>
      <c r="AX288" s="23">
        <f t="shared" si="232"/>
        <v>1.0861742985939251</v>
      </c>
      <c r="AY288" s="21">
        <v>3</v>
      </c>
      <c r="AZ288" s="4">
        <f t="shared" si="233"/>
        <v>7845188.29</v>
      </c>
      <c r="BA288" s="4">
        <v>854928.79</v>
      </c>
      <c r="BB288" s="23">
        <f t="shared" si="234"/>
        <v>0.10897492302252952</v>
      </c>
      <c r="BC288" s="21">
        <v>0</v>
      </c>
      <c r="BD288" s="73">
        <f t="shared" si="235"/>
        <v>3</v>
      </c>
      <c r="BE288" s="4">
        <v>0</v>
      </c>
      <c r="BF288" s="21">
        <v>3</v>
      </c>
      <c r="BG288" s="71">
        <f t="shared" si="236"/>
        <v>3</v>
      </c>
      <c r="BH288" s="4">
        <v>10</v>
      </c>
      <c r="BI288" s="4">
        <v>10</v>
      </c>
      <c r="BJ288" s="23">
        <f t="shared" si="242"/>
        <v>1</v>
      </c>
      <c r="BK288" s="21">
        <v>3</v>
      </c>
      <c r="BL288" s="4">
        <v>0</v>
      </c>
      <c r="BM288" s="124">
        <v>0</v>
      </c>
      <c r="BN288" s="53">
        <v>0</v>
      </c>
      <c r="BO288" s="54">
        <v>0</v>
      </c>
      <c r="BP288" s="90">
        <f t="shared" si="237"/>
        <v>3</v>
      </c>
      <c r="BQ288" s="44">
        <f t="shared" si="238"/>
        <v>27</v>
      </c>
    </row>
    <row r="289" spans="1:69" ht="51" x14ac:dyDescent="0.2">
      <c r="A289" s="1">
        <v>286</v>
      </c>
      <c r="B289" s="2" t="s">
        <v>1049</v>
      </c>
      <c r="C289" s="3" t="s">
        <v>1050</v>
      </c>
      <c r="D289" s="4">
        <v>6301103.6299999999</v>
      </c>
      <c r="E289" s="4">
        <v>6301103.6299999999</v>
      </c>
      <c r="F289" s="118">
        <f t="shared" si="219"/>
        <v>1</v>
      </c>
      <c r="G289" s="21">
        <v>3</v>
      </c>
      <c r="H289" s="4">
        <v>8396335.7899999991</v>
      </c>
      <c r="I289" s="4">
        <v>8252322.6699999999</v>
      </c>
      <c r="J289" s="114">
        <f t="shared" si="220"/>
        <v>0.98284809902773085</v>
      </c>
      <c r="K289" s="21">
        <v>3</v>
      </c>
      <c r="L289" s="120">
        <f t="shared" si="221"/>
        <v>6</v>
      </c>
      <c r="M289" s="4">
        <v>4</v>
      </c>
      <c r="N289" s="4">
        <v>23</v>
      </c>
      <c r="O289" s="116">
        <f t="shared" si="222"/>
        <v>0.17391304347826086</v>
      </c>
      <c r="P289" s="21">
        <v>0</v>
      </c>
      <c r="Q289" s="4">
        <v>10</v>
      </c>
      <c r="R289" s="4">
        <v>23</v>
      </c>
      <c r="S289" s="116">
        <f t="shared" si="223"/>
        <v>0.43478260869565216</v>
      </c>
      <c r="T289" s="21">
        <v>2</v>
      </c>
      <c r="U289" s="4">
        <v>29</v>
      </c>
      <c r="V289" s="4">
        <f t="shared" si="224"/>
        <v>19</v>
      </c>
      <c r="W289" s="117">
        <f t="shared" si="225"/>
        <v>1.5263157894736843</v>
      </c>
      <c r="X289" s="21">
        <v>1</v>
      </c>
      <c r="Y289" s="4">
        <v>2937536.7</v>
      </c>
      <c r="Z289" s="4">
        <v>2582839.5699999998</v>
      </c>
      <c r="AA289" s="116">
        <f t="shared" si="226"/>
        <v>0.12074645058902594</v>
      </c>
      <c r="AB289" s="21">
        <v>3</v>
      </c>
      <c r="AC289" s="121">
        <f t="shared" si="227"/>
        <v>6</v>
      </c>
      <c r="AD289" s="4">
        <v>4</v>
      </c>
      <c r="AE289" s="4">
        <v>0</v>
      </c>
      <c r="AF289" s="116">
        <f t="shared" si="240"/>
        <v>0</v>
      </c>
      <c r="AG289" s="21">
        <v>3</v>
      </c>
      <c r="AH289" s="4">
        <v>2379454.5700000003</v>
      </c>
      <c r="AI289" s="4">
        <v>2582839.5700000003</v>
      </c>
      <c r="AJ289" s="116">
        <f t="shared" si="228"/>
        <v>0.9212552717705188</v>
      </c>
      <c r="AK289" s="21">
        <v>3</v>
      </c>
      <c r="AL289" s="71">
        <f t="shared" si="229"/>
        <v>6</v>
      </c>
      <c r="AM289" s="4">
        <v>0</v>
      </c>
      <c r="AN289" s="4">
        <v>2974324.4599999995</v>
      </c>
      <c r="AO289" s="23">
        <f t="shared" si="230"/>
        <v>0</v>
      </c>
      <c r="AP289" s="21">
        <v>0</v>
      </c>
      <c r="AQ289" s="4">
        <v>0</v>
      </c>
      <c r="AR289" s="4">
        <v>308365.23</v>
      </c>
      <c r="AS289" s="23">
        <f t="shared" si="241"/>
        <v>0</v>
      </c>
      <c r="AT289" s="21">
        <v>0</v>
      </c>
      <c r="AU289" s="74">
        <f t="shared" si="231"/>
        <v>0</v>
      </c>
      <c r="AV289" s="4">
        <v>3712665.27</v>
      </c>
      <c r="AW289" s="4">
        <v>3907280.65</v>
      </c>
      <c r="AX289" s="23">
        <f t="shared" si="232"/>
        <v>0.95019160448584616</v>
      </c>
      <c r="AY289" s="21">
        <v>3</v>
      </c>
      <c r="AZ289" s="4">
        <f t="shared" si="233"/>
        <v>3712665.27</v>
      </c>
      <c r="BA289" s="4">
        <v>555131.99</v>
      </c>
      <c r="BB289" s="23">
        <f t="shared" si="234"/>
        <v>0.14952384597817514</v>
      </c>
      <c r="BC289" s="21">
        <v>0</v>
      </c>
      <c r="BD289" s="73">
        <f t="shared" si="235"/>
        <v>3</v>
      </c>
      <c r="BE289" s="4">
        <v>0</v>
      </c>
      <c r="BF289" s="21">
        <v>3</v>
      </c>
      <c r="BG289" s="71">
        <f t="shared" si="236"/>
        <v>3</v>
      </c>
      <c r="BH289" s="4">
        <v>23</v>
      </c>
      <c r="BI289" s="4">
        <v>23</v>
      </c>
      <c r="BJ289" s="23">
        <f t="shared" si="242"/>
        <v>1</v>
      </c>
      <c r="BK289" s="21">
        <v>3</v>
      </c>
      <c r="BL289" s="4">
        <v>0</v>
      </c>
      <c r="BM289" s="124">
        <v>0</v>
      </c>
      <c r="BN289" s="53">
        <v>0</v>
      </c>
      <c r="BO289" s="54">
        <v>0</v>
      </c>
      <c r="BP289" s="90">
        <f t="shared" si="237"/>
        <v>3</v>
      </c>
      <c r="BQ289" s="44">
        <f t="shared" si="238"/>
        <v>27</v>
      </c>
    </row>
    <row r="290" spans="1:69" ht="51" x14ac:dyDescent="0.2">
      <c r="A290" s="1">
        <v>287</v>
      </c>
      <c r="B290" s="2" t="s">
        <v>1055</v>
      </c>
      <c r="C290" s="3" t="s">
        <v>1056</v>
      </c>
      <c r="D290" s="4">
        <v>149020933.61000001</v>
      </c>
      <c r="E290" s="4">
        <v>119666564.98</v>
      </c>
      <c r="F290" s="118">
        <f t="shared" si="219"/>
        <v>0.80301848928941222</v>
      </c>
      <c r="G290" s="21">
        <v>2</v>
      </c>
      <c r="H290" s="4">
        <v>168024285.27000001</v>
      </c>
      <c r="I290" s="4">
        <v>123560611.97</v>
      </c>
      <c r="J290" s="114">
        <f t="shared" si="220"/>
        <v>0.73537353110265657</v>
      </c>
      <c r="K290" s="21">
        <v>2</v>
      </c>
      <c r="L290" s="121">
        <f t="shared" si="221"/>
        <v>4</v>
      </c>
      <c r="M290" s="4">
        <v>26</v>
      </c>
      <c r="N290" s="4">
        <v>118</v>
      </c>
      <c r="O290" s="116">
        <f t="shared" si="222"/>
        <v>0.22033898305084745</v>
      </c>
      <c r="P290" s="21">
        <v>0</v>
      </c>
      <c r="Q290" s="4">
        <v>39</v>
      </c>
      <c r="R290" s="4">
        <v>118</v>
      </c>
      <c r="S290" s="116">
        <f t="shared" si="223"/>
        <v>0.33050847457627119</v>
      </c>
      <c r="T290" s="21">
        <v>2</v>
      </c>
      <c r="U290" s="4">
        <v>233</v>
      </c>
      <c r="V290" s="4">
        <f t="shared" si="224"/>
        <v>92</v>
      </c>
      <c r="W290" s="117">
        <f t="shared" si="225"/>
        <v>2.5326086956521738</v>
      </c>
      <c r="X290" s="21">
        <v>2</v>
      </c>
      <c r="Y290" s="4">
        <v>32240084.780000001</v>
      </c>
      <c r="Z290" s="4">
        <v>28909650.210000001</v>
      </c>
      <c r="AA290" s="116">
        <f t="shared" si="226"/>
        <v>0.10330104876355725</v>
      </c>
      <c r="AB290" s="21">
        <v>3</v>
      </c>
      <c r="AC290" s="121">
        <f t="shared" si="227"/>
        <v>7</v>
      </c>
      <c r="AD290" s="4">
        <v>1</v>
      </c>
      <c r="AE290" s="4">
        <v>0</v>
      </c>
      <c r="AF290" s="116">
        <f t="shared" si="240"/>
        <v>0</v>
      </c>
      <c r="AG290" s="21">
        <v>3</v>
      </c>
      <c r="AH290" s="4">
        <v>23432944.239999998</v>
      </c>
      <c r="AI290" s="4">
        <v>28909650.210000001</v>
      </c>
      <c r="AJ290" s="116">
        <f t="shared" si="228"/>
        <v>0.81055786112190387</v>
      </c>
      <c r="AK290" s="21">
        <v>3</v>
      </c>
      <c r="AL290" s="71">
        <f t="shared" si="229"/>
        <v>6</v>
      </c>
      <c r="AM290" s="4">
        <v>0</v>
      </c>
      <c r="AN290" s="4">
        <v>29861614.899999999</v>
      </c>
      <c r="AO290" s="23">
        <f t="shared" si="230"/>
        <v>0</v>
      </c>
      <c r="AP290" s="21">
        <v>0</v>
      </c>
      <c r="AQ290" s="4">
        <v>0</v>
      </c>
      <c r="AR290" s="4">
        <v>971811.87999999989</v>
      </c>
      <c r="AS290" s="23">
        <f t="shared" si="241"/>
        <v>0</v>
      </c>
      <c r="AT290" s="21">
        <v>0</v>
      </c>
      <c r="AU290" s="74">
        <f t="shared" si="231"/>
        <v>0</v>
      </c>
      <c r="AV290" s="4">
        <v>13761118.439999999</v>
      </c>
      <c r="AW290" s="4">
        <v>17041257.25</v>
      </c>
      <c r="AX290" s="23">
        <f t="shared" si="232"/>
        <v>0.80751779273797419</v>
      </c>
      <c r="AY290" s="21">
        <v>2</v>
      </c>
      <c r="AZ290" s="4">
        <f t="shared" si="233"/>
        <v>13761118.439999999</v>
      </c>
      <c r="BA290" s="4">
        <v>180880</v>
      </c>
      <c r="BB290" s="23">
        <f t="shared" si="234"/>
        <v>1.3144280444111926E-2</v>
      </c>
      <c r="BC290" s="21">
        <v>0</v>
      </c>
      <c r="BD290" s="74">
        <f t="shared" si="235"/>
        <v>2</v>
      </c>
      <c r="BE290" s="4">
        <v>0</v>
      </c>
      <c r="BF290" s="21">
        <v>3</v>
      </c>
      <c r="BG290" s="71">
        <f t="shared" si="236"/>
        <v>3</v>
      </c>
      <c r="BH290" s="4">
        <v>120</v>
      </c>
      <c r="BI290" s="4">
        <v>124</v>
      </c>
      <c r="BJ290" s="23">
        <f t="shared" si="242"/>
        <v>0.967741935483871</v>
      </c>
      <c r="BK290" s="21">
        <v>3</v>
      </c>
      <c r="BL290" s="4">
        <v>25</v>
      </c>
      <c r="BM290" s="124">
        <v>30</v>
      </c>
      <c r="BN290" s="53">
        <f>BL290/BM290</f>
        <v>0.83333333333333337</v>
      </c>
      <c r="BO290" s="54">
        <v>2</v>
      </c>
      <c r="BP290" s="85">
        <f t="shared" si="237"/>
        <v>5</v>
      </c>
      <c r="BQ290" s="44">
        <f t="shared" si="238"/>
        <v>27</v>
      </c>
    </row>
    <row r="291" spans="1:69" ht="51" x14ac:dyDescent="0.2">
      <c r="A291" s="1">
        <v>288</v>
      </c>
      <c r="B291" s="2" t="s">
        <v>1065</v>
      </c>
      <c r="C291" s="3" t="s">
        <v>1066</v>
      </c>
      <c r="D291" s="4">
        <v>43753922.659999996</v>
      </c>
      <c r="E291" s="4">
        <v>36695204.100000001</v>
      </c>
      <c r="F291" s="118">
        <f t="shared" si="219"/>
        <v>0.83867232625400456</v>
      </c>
      <c r="G291" s="21">
        <v>2</v>
      </c>
      <c r="H291" s="4">
        <v>57114322.299999997</v>
      </c>
      <c r="I291" s="4">
        <v>29151012.539999999</v>
      </c>
      <c r="J291" s="114">
        <f t="shared" si="220"/>
        <v>0.51039759146367392</v>
      </c>
      <c r="K291" s="21">
        <v>1</v>
      </c>
      <c r="L291" s="121">
        <f t="shared" si="221"/>
        <v>3</v>
      </c>
      <c r="M291" s="4">
        <v>18</v>
      </c>
      <c r="N291" s="4">
        <v>132</v>
      </c>
      <c r="O291" s="116">
        <f t="shared" si="222"/>
        <v>0.13636363636363635</v>
      </c>
      <c r="P291" s="21">
        <v>1</v>
      </c>
      <c r="Q291" s="4">
        <v>54</v>
      </c>
      <c r="R291" s="4">
        <v>132</v>
      </c>
      <c r="S291" s="116">
        <f t="shared" si="223"/>
        <v>0.40909090909090912</v>
      </c>
      <c r="T291" s="21">
        <v>2</v>
      </c>
      <c r="U291" s="4">
        <v>257</v>
      </c>
      <c r="V291" s="4">
        <f t="shared" si="224"/>
        <v>114</v>
      </c>
      <c r="W291" s="117">
        <f t="shared" si="225"/>
        <v>2.2543859649122808</v>
      </c>
      <c r="X291" s="21">
        <v>2</v>
      </c>
      <c r="Y291" s="4">
        <v>17819151.079999998</v>
      </c>
      <c r="Z291" s="4">
        <v>15871191.640000001</v>
      </c>
      <c r="AA291" s="116">
        <f t="shared" si="226"/>
        <v>0.10931830765980563</v>
      </c>
      <c r="AB291" s="21">
        <v>3</v>
      </c>
      <c r="AC291" s="121">
        <f t="shared" si="227"/>
        <v>8</v>
      </c>
      <c r="AD291" s="4">
        <v>19</v>
      </c>
      <c r="AE291" s="4">
        <v>1</v>
      </c>
      <c r="AF291" s="116">
        <f t="shared" si="240"/>
        <v>5.2631578947368418E-2</v>
      </c>
      <c r="AG291" s="21">
        <v>3</v>
      </c>
      <c r="AH291" s="4">
        <v>15251889.600000001</v>
      </c>
      <c r="AI291" s="4">
        <v>15871191.640000001</v>
      </c>
      <c r="AJ291" s="116">
        <f t="shared" si="228"/>
        <v>0.96097948698198699</v>
      </c>
      <c r="AK291" s="21">
        <v>3</v>
      </c>
      <c r="AL291" s="71">
        <f t="shared" si="229"/>
        <v>6</v>
      </c>
      <c r="AM291" s="4">
        <v>0</v>
      </c>
      <c r="AN291" s="4">
        <v>4759566.41</v>
      </c>
      <c r="AO291" s="23">
        <f t="shared" si="230"/>
        <v>0</v>
      </c>
      <c r="AP291" s="21">
        <v>0</v>
      </c>
      <c r="AQ291" s="4">
        <v>0</v>
      </c>
      <c r="AR291" s="4">
        <v>922509.51000000013</v>
      </c>
      <c r="AS291" s="23">
        <f t="shared" si="241"/>
        <v>0</v>
      </c>
      <c r="AT291" s="21">
        <v>0</v>
      </c>
      <c r="AU291" s="74">
        <f t="shared" si="231"/>
        <v>0</v>
      </c>
      <c r="AV291" s="4">
        <v>3894131.73</v>
      </c>
      <c r="AW291" s="4">
        <v>5188877.05</v>
      </c>
      <c r="AX291" s="23">
        <f t="shared" si="232"/>
        <v>0.75047677801500423</v>
      </c>
      <c r="AY291" s="21">
        <v>2</v>
      </c>
      <c r="AZ291" s="4">
        <f t="shared" si="233"/>
        <v>3894131.73</v>
      </c>
      <c r="BA291" s="4">
        <v>1128613.57</v>
      </c>
      <c r="BB291" s="23">
        <f t="shared" si="234"/>
        <v>0.28982418886995381</v>
      </c>
      <c r="BC291" s="21">
        <v>0</v>
      </c>
      <c r="BD291" s="74">
        <f t="shared" si="235"/>
        <v>2</v>
      </c>
      <c r="BE291" s="4">
        <v>0</v>
      </c>
      <c r="BF291" s="21">
        <v>3</v>
      </c>
      <c r="BG291" s="71">
        <f t="shared" si="236"/>
        <v>3</v>
      </c>
      <c r="BH291" s="4">
        <v>136</v>
      </c>
      <c r="BI291" s="4">
        <v>139</v>
      </c>
      <c r="BJ291" s="23">
        <f t="shared" si="242"/>
        <v>0.97841726618705038</v>
      </c>
      <c r="BK291" s="21">
        <v>3</v>
      </c>
      <c r="BL291" s="4">
        <v>13</v>
      </c>
      <c r="BM291" s="124">
        <v>15</v>
      </c>
      <c r="BN291" s="53">
        <f>BL291/BM291</f>
        <v>0.8666666666666667</v>
      </c>
      <c r="BO291" s="54">
        <v>2</v>
      </c>
      <c r="BP291" s="85">
        <f t="shared" si="237"/>
        <v>5</v>
      </c>
      <c r="BQ291" s="44">
        <f t="shared" si="238"/>
        <v>27</v>
      </c>
    </row>
    <row r="292" spans="1:69" ht="63.75" x14ac:dyDescent="0.2">
      <c r="A292" s="1">
        <v>289</v>
      </c>
      <c r="B292" s="2" t="s">
        <v>1101</v>
      </c>
      <c r="C292" s="3" t="s">
        <v>1102</v>
      </c>
      <c r="D292" s="4">
        <v>8192932.8099999996</v>
      </c>
      <c r="E292" s="4">
        <v>7807178.4500000002</v>
      </c>
      <c r="F292" s="118">
        <f t="shared" si="219"/>
        <v>0.95291620608322802</v>
      </c>
      <c r="G292" s="21">
        <v>3</v>
      </c>
      <c r="H292" s="4">
        <v>8456305.75</v>
      </c>
      <c r="I292" s="4">
        <v>6917390.3799999999</v>
      </c>
      <c r="J292" s="114">
        <f t="shared" si="220"/>
        <v>0.81801564235068014</v>
      </c>
      <c r="K292" s="21">
        <v>2</v>
      </c>
      <c r="L292" s="115">
        <f t="shared" si="221"/>
        <v>5</v>
      </c>
      <c r="M292" s="4">
        <v>4</v>
      </c>
      <c r="N292" s="4">
        <v>33</v>
      </c>
      <c r="O292" s="116">
        <f t="shared" si="222"/>
        <v>0.12121212121212122</v>
      </c>
      <c r="P292" s="21">
        <v>1</v>
      </c>
      <c r="Q292" s="4">
        <v>17</v>
      </c>
      <c r="R292" s="4">
        <v>33</v>
      </c>
      <c r="S292" s="116">
        <f t="shared" si="223"/>
        <v>0.51515151515151514</v>
      </c>
      <c r="T292" s="21">
        <v>1</v>
      </c>
      <c r="U292" s="4">
        <v>57</v>
      </c>
      <c r="V292" s="4">
        <f t="shared" si="224"/>
        <v>29</v>
      </c>
      <c r="W292" s="117">
        <f t="shared" si="225"/>
        <v>1.9655172413793103</v>
      </c>
      <c r="X292" s="21">
        <v>1</v>
      </c>
      <c r="Y292" s="4">
        <v>4408738.3899999997</v>
      </c>
      <c r="Z292" s="4">
        <v>3656956.93</v>
      </c>
      <c r="AA292" s="116">
        <f t="shared" si="226"/>
        <v>0.17052076886784828</v>
      </c>
      <c r="AB292" s="21">
        <v>3</v>
      </c>
      <c r="AC292" s="121">
        <f t="shared" si="227"/>
        <v>6</v>
      </c>
      <c r="AD292" s="4">
        <v>11</v>
      </c>
      <c r="AE292" s="4">
        <v>0</v>
      </c>
      <c r="AF292" s="116">
        <f t="shared" si="240"/>
        <v>0</v>
      </c>
      <c r="AG292" s="21">
        <v>3</v>
      </c>
      <c r="AH292" s="4">
        <v>3656956.9300000006</v>
      </c>
      <c r="AI292" s="4">
        <v>3656956.9300000006</v>
      </c>
      <c r="AJ292" s="116">
        <f t="shared" si="228"/>
        <v>1</v>
      </c>
      <c r="AK292" s="21">
        <v>3</v>
      </c>
      <c r="AL292" s="71">
        <f t="shared" si="229"/>
        <v>6</v>
      </c>
      <c r="AM292" s="4">
        <v>0</v>
      </c>
      <c r="AN292" s="4">
        <v>1967021.0799999998</v>
      </c>
      <c r="AO292" s="23">
        <f t="shared" si="230"/>
        <v>0</v>
      </c>
      <c r="AP292" s="21">
        <v>0</v>
      </c>
      <c r="AQ292" s="4">
        <v>0</v>
      </c>
      <c r="AR292" s="4">
        <v>544425.64000000013</v>
      </c>
      <c r="AS292" s="23">
        <f t="shared" si="241"/>
        <v>0</v>
      </c>
      <c r="AT292" s="21">
        <v>0</v>
      </c>
      <c r="AU292" s="74">
        <f t="shared" si="231"/>
        <v>0</v>
      </c>
      <c r="AV292" s="4">
        <v>2525368.17</v>
      </c>
      <c r="AW292" s="4">
        <v>3416992.67</v>
      </c>
      <c r="AX292" s="23">
        <f t="shared" si="232"/>
        <v>0.73906162930106611</v>
      </c>
      <c r="AY292" s="21">
        <v>2</v>
      </c>
      <c r="AZ292" s="4">
        <f t="shared" si="233"/>
        <v>2525368.17</v>
      </c>
      <c r="BA292" s="4">
        <v>648391.80000000005</v>
      </c>
      <c r="BB292" s="23">
        <f t="shared" si="234"/>
        <v>0.2567513947877153</v>
      </c>
      <c r="BC292" s="21">
        <v>0</v>
      </c>
      <c r="BD292" s="74">
        <f t="shared" si="235"/>
        <v>2</v>
      </c>
      <c r="BE292" s="4">
        <v>0</v>
      </c>
      <c r="BF292" s="21">
        <v>3</v>
      </c>
      <c r="BG292" s="71">
        <f t="shared" si="236"/>
        <v>3</v>
      </c>
      <c r="BH292" s="4">
        <v>29</v>
      </c>
      <c r="BI292" s="4">
        <v>33</v>
      </c>
      <c r="BJ292" s="23">
        <f t="shared" si="242"/>
        <v>0.87878787878787878</v>
      </c>
      <c r="BK292" s="21">
        <v>2</v>
      </c>
      <c r="BL292" s="4">
        <v>14</v>
      </c>
      <c r="BM292" s="124">
        <v>15</v>
      </c>
      <c r="BN292" s="53">
        <f>BL292/BM292</f>
        <v>0.93333333333333335</v>
      </c>
      <c r="BO292" s="54">
        <v>3</v>
      </c>
      <c r="BP292" s="85">
        <f t="shared" si="237"/>
        <v>5</v>
      </c>
      <c r="BQ292" s="44">
        <f t="shared" si="238"/>
        <v>27</v>
      </c>
    </row>
    <row r="293" spans="1:69" ht="51" x14ac:dyDescent="0.2">
      <c r="A293" s="1">
        <v>290</v>
      </c>
      <c r="B293" s="2" t="s">
        <v>1111</v>
      </c>
      <c r="C293" s="3" t="s">
        <v>1112</v>
      </c>
      <c r="D293" s="4">
        <v>7669663.6100000003</v>
      </c>
      <c r="E293" s="4">
        <v>7617634.1900000004</v>
      </c>
      <c r="F293" s="118">
        <f t="shared" si="219"/>
        <v>0.99321620573656422</v>
      </c>
      <c r="G293" s="21">
        <v>3</v>
      </c>
      <c r="H293" s="4">
        <v>7669663.6100000003</v>
      </c>
      <c r="I293" s="4">
        <v>5853170.3099999996</v>
      </c>
      <c r="J293" s="114">
        <f t="shared" si="220"/>
        <v>0.76315867391738179</v>
      </c>
      <c r="K293" s="21">
        <v>2</v>
      </c>
      <c r="L293" s="115">
        <f t="shared" si="221"/>
        <v>5</v>
      </c>
      <c r="M293" s="4">
        <v>10</v>
      </c>
      <c r="N293" s="4">
        <v>33</v>
      </c>
      <c r="O293" s="116">
        <f t="shared" si="222"/>
        <v>0.30303030303030304</v>
      </c>
      <c r="P293" s="21">
        <v>0</v>
      </c>
      <c r="Q293" s="4">
        <v>12</v>
      </c>
      <c r="R293" s="4">
        <v>33</v>
      </c>
      <c r="S293" s="116">
        <f t="shared" si="223"/>
        <v>0.36363636363636365</v>
      </c>
      <c r="T293" s="21">
        <v>2</v>
      </c>
      <c r="U293" s="4">
        <v>51</v>
      </c>
      <c r="V293" s="4">
        <f t="shared" si="224"/>
        <v>23</v>
      </c>
      <c r="W293" s="117">
        <f t="shared" si="225"/>
        <v>2.2173913043478262</v>
      </c>
      <c r="X293" s="21">
        <v>2</v>
      </c>
      <c r="Y293" s="4">
        <v>5300268.43</v>
      </c>
      <c r="Z293" s="4">
        <v>3996771.57</v>
      </c>
      <c r="AA293" s="116">
        <f t="shared" si="226"/>
        <v>0.24593034809748304</v>
      </c>
      <c r="AB293" s="21">
        <v>3</v>
      </c>
      <c r="AC293" s="121">
        <f t="shared" si="227"/>
        <v>7</v>
      </c>
      <c r="AD293" s="4">
        <v>11</v>
      </c>
      <c r="AE293" s="4">
        <v>0</v>
      </c>
      <c r="AF293" s="116">
        <f t="shared" si="240"/>
        <v>0</v>
      </c>
      <c r="AG293" s="21">
        <v>3</v>
      </c>
      <c r="AH293" s="4">
        <v>3850129.5700000003</v>
      </c>
      <c r="AI293" s="4">
        <v>3996771.5700000003</v>
      </c>
      <c r="AJ293" s="116">
        <f t="shared" si="228"/>
        <v>0.96330988713473065</v>
      </c>
      <c r="AK293" s="21">
        <v>3</v>
      </c>
      <c r="AL293" s="71">
        <f t="shared" si="229"/>
        <v>6</v>
      </c>
      <c r="AM293" s="4">
        <v>0</v>
      </c>
      <c r="AN293" s="4">
        <v>1955878.2199999997</v>
      </c>
      <c r="AO293" s="23">
        <f t="shared" si="230"/>
        <v>0</v>
      </c>
      <c r="AP293" s="21">
        <v>0</v>
      </c>
      <c r="AQ293" s="4">
        <v>0</v>
      </c>
      <c r="AR293" s="4">
        <v>525003.60999999987</v>
      </c>
      <c r="AS293" s="23">
        <f t="shared" si="241"/>
        <v>0</v>
      </c>
      <c r="AT293" s="21">
        <v>0</v>
      </c>
      <c r="AU293" s="74">
        <f t="shared" si="231"/>
        <v>0</v>
      </c>
      <c r="AV293" s="4">
        <v>1733551.77</v>
      </c>
      <c r="AW293" s="4">
        <v>3099132.11</v>
      </c>
      <c r="AX293" s="23">
        <f t="shared" si="232"/>
        <v>0.55936685125694763</v>
      </c>
      <c r="AY293" s="21">
        <v>2</v>
      </c>
      <c r="AZ293" s="4">
        <f t="shared" si="233"/>
        <v>1733551.77</v>
      </c>
      <c r="BA293" s="4">
        <v>51031.92</v>
      </c>
      <c r="BB293" s="23">
        <f t="shared" si="234"/>
        <v>2.9437782524371913E-2</v>
      </c>
      <c r="BC293" s="21">
        <v>0</v>
      </c>
      <c r="BD293" s="74">
        <f t="shared" si="235"/>
        <v>2</v>
      </c>
      <c r="BE293" s="4">
        <v>0</v>
      </c>
      <c r="BF293" s="21">
        <v>3</v>
      </c>
      <c r="BG293" s="71">
        <f t="shared" si="236"/>
        <v>3</v>
      </c>
      <c r="BH293" s="4">
        <v>28</v>
      </c>
      <c r="BI293" s="4">
        <v>34</v>
      </c>
      <c r="BJ293" s="23">
        <f t="shared" si="242"/>
        <v>0.82352941176470584</v>
      </c>
      <c r="BK293" s="21">
        <v>2</v>
      </c>
      <c r="BL293" s="4">
        <v>13</v>
      </c>
      <c r="BM293" s="124">
        <v>15</v>
      </c>
      <c r="BN293" s="53">
        <f>BL293/BM293</f>
        <v>0.8666666666666667</v>
      </c>
      <c r="BO293" s="54">
        <v>2</v>
      </c>
      <c r="BP293" s="90">
        <f t="shared" si="237"/>
        <v>4</v>
      </c>
      <c r="BQ293" s="44">
        <f t="shared" si="238"/>
        <v>27</v>
      </c>
    </row>
    <row r="294" spans="1:69" ht="89.25" x14ac:dyDescent="0.2">
      <c r="A294" s="1">
        <v>291</v>
      </c>
      <c r="B294" s="2" t="s">
        <v>1183</v>
      </c>
      <c r="C294" s="3" t="s">
        <v>1184</v>
      </c>
      <c r="D294" s="4">
        <v>16200806.49</v>
      </c>
      <c r="E294" s="4">
        <v>16200806.49</v>
      </c>
      <c r="F294" s="118">
        <f t="shared" si="219"/>
        <v>1</v>
      </c>
      <c r="G294" s="21">
        <v>3</v>
      </c>
      <c r="H294" s="4">
        <v>16200806.49</v>
      </c>
      <c r="I294" s="4">
        <v>13810492.039999999</v>
      </c>
      <c r="J294" s="114">
        <f t="shared" si="220"/>
        <v>0.85245707048748276</v>
      </c>
      <c r="K294" s="21">
        <v>2</v>
      </c>
      <c r="L294" s="115">
        <f t="shared" si="221"/>
        <v>5</v>
      </c>
      <c r="M294" s="4">
        <v>0</v>
      </c>
      <c r="N294" s="4">
        <v>18</v>
      </c>
      <c r="O294" s="116">
        <f t="shared" si="222"/>
        <v>0</v>
      </c>
      <c r="P294" s="21">
        <v>3</v>
      </c>
      <c r="Q294" s="4">
        <v>8</v>
      </c>
      <c r="R294" s="4">
        <v>18</v>
      </c>
      <c r="S294" s="116">
        <f t="shared" si="223"/>
        <v>0.44444444444444442</v>
      </c>
      <c r="T294" s="21">
        <v>2</v>
      </c>
      <c r="U294" s="4">
        <v>37</v>
      </c>
      <c r="V294" s="4">
        <f t="shared" si="224"/>
        <v>18</v>
      </c>
      <c r="W294" s="117">
        <f t="shared" si="225"/>
        <v>2.0555555555555554</v>
      </c>
      <c r="X294" s="21">
        <v>2</v>
      </c>
      <c r="Y294" s="4">
        <v>12882806.49</v>
      </c>
      <c r="Z294" s="4">
        <v>12296148.300000001</v>
      </c>
      <c r="AA294" s="116">
        <f t="shared" si="226"/>
        <v>4.5538073590981921E-2</v>
      </c>
      <c r="AB294" s="21">
        <v>2</v>
      </c>
      <c r="AC294" s="115">
        <f t="shared" si="227"/>
        <v>9</v>
      </c>
      <c r="AD294" s="4">
        <v>10</v>
      </c>
      <c r="AE294" s="4">
        <v>1</v>
      </c>
      <c r="AF294" s="116">
        <f t="shared" si="240"/>
        <v>0.1</v>
      </c>
      <c r="AG294" s="21">
        <v>2</v>
      </c>
      <c r="AH294" s="4">
        <v>12296148.300000001</v>
      </c>
      <c r="AI294" s="4">
        <v>12296148.300000001</v>
      </c>
      <c r="AJ294" s="116">
        <f t="shared" si="228"/>
        <v>1</v>
      </c>
      <c r="AK294" s="21">
        <v>3</v>
      </c>
      <c r="AL294" s="72">
        <f t="shared" si="229"/>
        <v>5</v>
      </c>
      <c r="AM294" s="4">
        <v>0</v>
      </c>
      <c r="AN294" s="4">
        <v>3667122.36</v>
      </c>
      <c r="AO294" s="23">
        <f t="shared" si="230"/>
        <v>0</v>
      </c>
      <c r="AP294" s="21">
        <v>0</v>
      </c>
      <c r="AQ294" s="4">
        <v>0</v>
      </c>
      <c r="AR294" s="4">
        <v>1951734.4100000004</v>
      </c>
      <c r="AS294" s="23">
        <f t="shared" si="241"/>
        <v>0</v>
      </c>
      <c r="AT294" s="21">
        <v>0</v>
      </c>
      <c r="AU294" s="74">
        <f t="shared" si="231"/>
        <v>0</v>
      </c>
      <c r="AV294" s="4">
        <v>7953205.1200000001</v>
      </c>
      <c r="AW294" s="4">
        <v>9788176.7699999996</v>
      </c>
      <c r="AX294" s="23">
        <f t="shared" si="232"/>
        <v>0.81253182353387354</v>
      </c>
      <c r="AY294" s="21">
        <v>2</v>
      </c>
      <c r="AZ294" s="4">
        <f t="shared" si="233"/>
        <v>7953205.1200000001</v>
      </c>
      <c r="BA294" s="4">
        <v>0</v>
      </c>
      <c r="BB294" s="23">
        <f t="shared" si="234"/>
        <v>0</v>
      </c>
      <c r="BC294" s="21">
        <v>0</v>
      </c>
      <c r="BD294" s="74">
        <f t="shared" si="235"/>
        <v>2</v>
      </c>
      <c r="BE294" s="4">
        <v>0</v>
      </c>
      <c r="BF294" s="21">
        <v>3</v>
      </c>
      <c r="BG294" s="71">
        <f t="shared" si="236"/>
        <v>3</v>
      </c>
      <c r="BH294" s="4">
        <v>17</v>
      </c>
      <c r="BI294" s="4">
        <v>18</v>
      </c>
      <c r="BJ294" s="23">
        <f t="shared" si="242"/>
        <v>0.94444444444444442</v>
      </c>
      <c r="BK294" s="21">
        <v>3</v>
      </c>
      <c r="BL294" s="4">
        <v>0</v>
      </c>
      <c r="BM294" s="124">
        <v>0</v>
      </c>
      <c r="BN294" s="53">
        <v>0</v>
      </c>
      <c r="BO294" s="54">
        <v>0</v>
      </c>
      <c r="BP294" s="90">
        <f t="shared" si="237"/>
        <v>3</v>
      </c>
      <c r="BQ294" s="44">
        <f t="shared" si="238"/>
        <v>27</v>
      </c>
    </row>
    <row r="295" spans="1:69" ht="102" x14ac:dyDescent="0.2">
      <c r="A295" s="1">
        <v>292</v>
      </c>
      <c r="B295" s="2" t="s">
        <v>1193</v>
      </c>
      <c r="C295" s="3" t="s">
        <v>1194</v>
      </c>
      <c r="D295" s="4">
        <v>15533397</v>
      </c>
      <c r="E295" s="4">
        <v>15533397</v>
      </c>
      <c r="F295" s="118">
        <f t="shared" si="219"/>
        <v>1</v>
      </c>
      <c r="G295" s="21">
        <v>3</v>
      </c>
      <c r="H295" s="4">
        <v>15533397</v>
      </c>
      <c r="I295" s="4">
        <v>14367351.52</v>
      </c>
      <c r="J295" s="114">
        <f t="shared" si="220"/>
        <v>0.92493300209863949</v>
      </c>
      <c r="K295" s="21">
        <v>3</v>
      </c>
      <c r="L295" s="120">
        <f t="shared" si="221"/>
        <v>6</v>
      </c>
      <c r="M295" s="4">
        <v>1</v>
      </c>
      <c r="N295" s="4">
        <v>23</v>
      </c>
      <c r="O295" s="116">
        <f t="shared" si="222"/>
        <v>4.3478260869565216E-2</v>
      </c>
      <c r="P295" s="21">
        <v>3</v>
      </c>
      <c r="Q295" s="4">
        <v>12</v>
      </c>
      <c r="R295" s="4">
        <v>23</v>
      </c>
      <c r="S295" s="116">
        <f t="shared" si="223"/>
        <v>0.52173913043478259</v>
      </c>
      <c r="T295" s="21">
        <v>1</v>
      </c>
      <c r="U295" s="4">
        <v>39</v>
      </c>
      <c r="V295" s="4">
        <f t="shared" si="224"/>
        <v>22</v>
      </c>
      <c r="W295" s="117">
        <f t="shared" si="225"/>
        <v>1.7727272727272727</v>
      </c>
      <c r="X295" s="21">
        <v>1</v>
      </c>
      <c r="Y295" s="4">
        <v>10399056.6</v>
      </c>
      <c r="Z295" s="4">
        <v>9985836.6999999993</v>
      </c>
      <c r="AA295" s="116">
        <f t="shared" si="226"/>
        <v>3.9736287232055301E-2</v>
      </c>
      <c r="AB295" s="21">
        <v>2</v>
      </c>
      <c r="AC295" s="121">
        <f t="shared" si="227"/>
        <v>7</v>
      </c>
      <c r="AD295" s="4">
        <v>19</v>
      </c>
      <c r="AE295" s="4">
        <v>0</v>
      </c>
      <c r="AF295" s="116">
        <f t="shared" si="240"/>
        <v>0</v>
      </c>
      <c r="AG295" s="21">
        <v>3</v>
      </c>
      <c r="AH295" s="4">
        <v>9985836.6999999993</v>
      </c>
      <c r="AI295" s="4">
        <v>9985836.6999999993</v>
      </c>
      <c r="AJ295" s="116">
        <f t="shared" si="228"/>
        <v>1</v>
      </c>
      <c r="AK295" s="21">
        <v>3</v>
      </c>
      <c r="AL295" s="71">
        <f t="shared" si="229"/>
        <v>6</v>
      </c>
      <c r="AM295" s="4">
        <v>0</v>
      </c>
      <c r="AN295" s="4">
        <v>6377183.0800000019</v>
      </c>
      <c r="AO295" s="23">
        <f t="shared" si="230"/>
        <v>0</v>
      </c>
      <c r="AP295" s="21">
        <v>0</v>
      </c>
      <c r="AQ295" s="4">
        <v>0</v>
      </c>
      <c r="AR295" s="4">
        <v>3258086.3800000008</v>
      </c>
      <c r="AS295" s="23">
        <f t="shared" si="241"/>
        <v>0</v>
      </c>
      <c r="AT295" s="21">
        <v>0</v>
      </c>
      <c r="AU295" s="74">
        <f t="shared" si="231"/>
        <v>0</v>
      </c>
      <c r="AV295" s="4">
        <v>8506620.1799999997</v>
      </c>
      <c r="AW295" s="4">
        <v>9672665.6600000001</v>
      </c>
      <c r="AX295" s="23">
        <f t="shared" si="232"/>
        <v>0.87944941746285887</v>
      </c>
      <c r="AY295" s="21">
        <v>2</v>
      </c>
      <c r="AZ295" s="4">
        <f t="shared" si="233"/>
        <v>8506620.1799999997</v>
      </c>
      <c r="BA295" s="4">
        <v>0</v>
      </c>
      <c r="BB295" s="23">
        <f t="shared" si="234"/>
        <v>0</v>
      </c>
      <c r="BC295" s="21">
        <v>0</v>
      </c>
      <c r="BD295" s="74">
        <f t="shared" si="235"/>
        <v>2</v>
      </c>
      <c r="BE295" s="4">
        <v>0</v>
      </c>
      <c r="BF295" s="21">
        <v>3</v>
      </c>
      <c r="BG295" s="71">
        <f t="shared" si="236"/>
        <v>3</v>
      </c>
      <c r="BH295" s="4">
        <v>23</v>
      </c>
      <c r="BI295" s="4">
        <v>23</v>
      </c>
      <c r="BJ295" s="23">
        <f t="shared" si="242"/>
        <v>1</v>
      </c>
      <c r="BK295" s="21">
        <v>3</v>
      </c>
      <c r="BL295" s="4">
        <v>0</v>
      </c>
      <c r="BM295" s="124">
        <v>0</v>
      </c>
      <c r="BN295" s="53">
        <v>0</v>
      </c>
      <c r="BO295" s="54">
        <v>0</v>
      </c>
      <c r="BP295" s="90">
        <f t="shared" si="237"/>
        <v>3</v>
      </c>
      <c r="BQ295" s="44">
        <f t="shared" si="238"/>
        <v>27</v>
      </c>
    </row>
    <row r="296" spans="1:69" ht="127.5" x14ac:dyDescent="0.2">
      <c r="A296" s="1">
        <v>293</v>
      </c>
      <c r="B296" s="2" t="s">
        <v>1195</v>
      </c>
      <c r="C296" s="3" t="s">
        <v>1196</v>
      </c>
      <c r="D296" s="4">
        <v>12427033.26</v>
      </c>
      <c r="E296" s="4">
        <v>12427033.26</v>
      </c>
      <c r="F296" s="118">
        <f t="shared" si="219"/>
        <v>1</v>
      </c>
      <c r="G296" s="21">
        <v>3</v>
      </c>
      <c r="H296" s="4">
        <v>12427033.26</v>
      </c>
      <c r="I296" s="4">
        <v>12401268.85</v>
      </c>
      <c r="J296" s="114">
        <f t="shared" si="220"/>
        <v>0.99792674490677269</v>
      </c>
      <c r="K296" s="21">
        <v>3</v>
      </c>
      <c r="L296" s="120">
        <f t="shared" si="221"/>
        <v>6</v>
      </c>
      <c r="M296" s="4">
        <v>0</v>
      </c>
      <c r="N296" s="4">
        <v>16</v>
      </c>
      <c r="O296" s="116">
        <f t="shared" si="222"/>
        <v>0</v>
      </c>
      <c r="P296" s="21">
        <v>3</v>
      </c>
      <c r="Q296" s="4">
        <v>9</v>
      </c>
      <c r="R296" s="4">
        <v>16</v>
      </c>
      <c r="S296" s="116">
        <f t="shared" si="223"/>
        <v>0.5625</v>
      </c>
      <c r="T296" s="21">
        <v>1</v>
      </c>
      <c r="U296" s="4">
        <v>29</v>
      </c>
      <c r="V296" s="4">
        <f t="shared" si="224"/>
        <v>16</v>
      </c>
      <c r="W296" s="117">
        <f t="shared" si="225"/>
        <v>1.8125</v>
      </c>
      <c r="X296" s="21">
        <v>1</v>
      </c>
      <c r="Y296" s="4">
        <v>8595835</v>
      </c>
      <c r="Z296" s="4">
        <v>8360660.3700000001</v>
      </c>
      <c r="AA296" s="116">
        <f t="shared" si="226"/>
        <v>2.7359137303124115E-2</v>
      </c>
      <c r="AB296" s="21">
        <v>1</v>
      </c>
      <c r="AC296" s="121">
        <f t="shared" si="227"/>
        <v>6</v>
      </c>
      <c r="AD296" s="4">
        <v>6</v>
      </c>
      <c r="AE296" s="4">
        <v>0</v>
      </c>
      <c r="AF296" s="116">
        <f t="shared" si="240"/>
        <v>0</v>
      </c>
      <c r="AG296" s="21">
        <v>3</v>
      </c>
      <c r="AH296" s="4">
        <v>8360660.3700000001</v>
      </c>
      <c r="AI296" s="4">
        <v>8360660.3700000001</v>
      </c>
      <c r="AJ296" s="116">
        <f t="shared" si="228"/>
        <v>1</v>
      </c>
      <c r="AK296" s="21">
        <v>3</v>
      </c>
      <c r="AL296" s="71">
        <f t="shared" si="229"/>
        <v>6</v>
      </c>
      <c r="AM296" s="4">
        <v>0</v>
      </c>
      <c r="AN296" s="4">
        <v>5011635.09</v>
      </c>
      <c r="AO296" s="23">
        <f t="shared" si="230"/>
        <v>0</v>
      </c>
      <c r="AP296" s="21">
        <v>0</v>
      </c>
      <c r="AQ296" s="4">
        <v>0</v>
      </c>
      <c r="AR296" s="4">
        <v>2209744.5300000003</v>
      </c>
      <c r="AS296" s="23">
        <f t="shared" si="241"/>
        <v>0</v>
      </c>
      <c r="AT296" s="21">
        <v>0</v>
      </c>
      <c r="AU296" s="74">
        <f t="shared" si="231"/>
        <v>0</v>
      </c>
      <c r="AV296" s="4">
        <v>6886409.79</v>
      </c>
      <c r="AW296" s="4">
        <v>6886409.79</v>
      </c>
      <c r="AX296" s="23">
        <f t="shared" si="232"/>
        <v>1</v>
      </c>
      <c r="AY296" s="21">
        <v>3</v>
      </c>
      <c r="AZ296" s="4">
        <f t="shared" si="233"/>
        <v>6886409.79</v>
      </c>
      <c r="BA296" s="4">
        <v>695265.07</v>
      </c>
      <c r="BB296" s="23">
        <f t="shared" si="234"/>
        <v>0.10096190775774323</v>
      </c>
      <c r="BC296" s="21">
        <v>0</v>
      </c>
      <c r="BD296" s="73">
        <f t="shared" si="235"/>
        <v>3</v>
      </c>
      <c r="BE296" s="4">
        <v>0</v>
      </c>
      <c r="BF296" s="21">
        <v>3</v>
      </c>
      <c r="BG296" s="71">
        <f t="shared" si="236"/>
        <v>3</v>
      </c>
      <c r="BH296" s="4">
        <v>15</v>
      </c>
      <c r="BI296" s="4">
        <v>16</v>
      </c>
      <c r="BJ296" s="23">
        <f t="shared" si="242"/>
        <v>0.9375</v>
      </c>
      <c r="BK296" s="21">
        <v>3</v>
      </c>
      <c r="BL296" s="4">
        <v>0</v>
      </c>
      <c r="BM296" s="124">
        <v>0</v>
      </c>
      <c r="BN296" s="53">
        <v>0</v>
      </c>
      <c r="BO296" s="54">
        <v>0</v>
      </c>
      <c r="BP296" s="90">
        <f t="shared" si="237"/>
        <v>3</v>
      </c>
      <c r="BQ296" s="44">
        <f t="shared" si="238"/>
        <v>27</v>
      </c>
    </row>
    <row r="297" spans="1:69" ht="51" x14ac:dyDescent="0.2">
      <c r="A297" s="1">
        <v>294</v>
      </c>
      <c r="B297" s="2" t="s">
        <v>1227</v>
      </c>
      <c r="C297" s="3" t="s">
        <v>1228</v>
      </c>
      <c r="D297" s="4">
        <v>21724991.280000001</v>
      </c>
      <c r="E297" s="4">
        <v>21723664.879999999</v>
      </c>
      <c r="F297" s="118">
        <f t="shared" si="219"/>
        <v>0.9999389458903386</v>
      </c>
      <c r="G297" s="21">
        <v>3</v>
      </c>
      <c r="H297" s="4">
        <v>35265805.43</v>
      </c>
      <c r="I297" s="4">
        <v>29327149.129999999</v>
      </c>
      <c r="J297" s="114">
        <f t="shared" si="220"/>
        <v>0.83160298687101331</v>
      </c>
      <c r="K297" s="21">
        <v>2</v>
      </c>
      <c r="L297" s="115">
        <f t="shared" si="221"/>
        <v>5</v>
      </c>
      <c r="M297" s="4">
        <v>17</v>
      </c>
      <c r="N297" s="4">
        <v>153</v>
      </c>
      <c r="O297" s="116">
        <f t="shared" si="222"/>
        <v>0.1111111111111111</v>
      </c>
      <c r="P297" s="21">
        <v>1</v>
      </c>
      <c r="Q297" s="4">
        <v>60</v>
      </c>
      <c r="R297" s="4">
        <v>153</v>
      </c>
      <c r="S297" s="116">
        <f t="shared" si="223"/>
        <v>0.39215686274509803</v>
      </c>
      <c r="T297" s="21">
        <v>2</v>
      </c>
      <c r="U297" s="4">
        <v>336</v>
      </c>
      <c r="V297" s="4">
        <f t="shared" si="224"/>
        <v>136</v>
      </c>
      <c r="W297" s="117">
        <f t="shared" si="225"/>
        <v>2.4705882352941178</v>
      </c>
      <c r="X297" s="21">
        <v>2</v>
      </c>
      <c r="Y297" s="4">
        <v>16690142</v>
      </c>
      <c r="Z297" s="4">
        <v>15588236.060000001</v>
      </c>
      <c r="AA297" s="116">
        <f t="shared" si="226"/>
        <v>6.6021363988395032E-2</v>
      </c>
      <c r="AB297" s="21">
        <v>3</v>
      </c>
      <c r="AC297" s="121">
        <f t="shared" si="227"/>
        <v>8</v>
      </c>
      <c r="AD297" s="4">
        <v>17</v>
      </c>
      <c r="AE297" s="4">
        <v>0</v>
      </c>
      <c r="AF297" s="116">
        <f t="shared" si="240"/>
        <v>0</v>
      </c>
      <c r="AG297" s="21">
        <v>3</v>
      </c>
      <c r="AH297" s="4">
        <v>12838267.539999999</v>
      </c>
      <c r="AI297" s="4">
        <v>15588236.059999999</v>
      </c>
      <c r="AJ297" s="116">
        <f t="shared" si="228"/>
        <v>0.82358693379961556</v>
      </c>
      <c r="AK297" s="21">
        <v>3</v>
      </c>
      <c r="AL297" s="71">
        <f t="shared" si="229"/>
        <v>6</v>
      </c>
      <c r="AM297" s="4">
        <v>0</v>
      </c>
      <c r="AN297" s="4">
        <v>2170215.2000000002</v>
      </c>
      <c r="AO297" s="23">
        <f t="shared" si="230"/>
        <v>0</v>
      </c>
      <c r="AP297" s="21">
        <v>0</v>
      </c>
      <c r="AQ297" s="4">
        <v>0</v>
      </c>
      <c r="AR297" s="4">
        <v>687723.34000000008</v>
      </c>
      <c r="AS297" s="23">
        <f t="shared" si="241"/>
        <v>0</v>
      </c>
      <c r="AT297" s="21">
        <v>0</v>
      </c>
      <c r="AU297" s="74">
        <f t="shared" si="231"/>
        <v>0</v>
      </c>
      <c r="AV297" s="4">
        <v>2691097.66</v>
      </c>
      <c r="AW297" s="4">
        <v>3180622.54</v>
      </c>
      <c r="AX297" s="23">
        <f t="shared" si="232"/>
        <v>0.8460914887435842</v>
      </c>
      <c r="AY297" s="21">
        <v>2</v>
      </c>
      <c r="AZ297" s="4">
        <f t="shared" si="233"/>
        <v>2691097.66</v>
      </c>
      <c r="BA297" s="4">
        <v>242053.71</v>
      </c>
      <c r="BB297" s="23">
        <f t="shared" si="234"/>
        <v>8.9946089135984744E-2</v>
      </c>
      <c r="BC297" s="21">
        <v>0</v>
      </c>
      <c r="BD297" s="74">
        <f t="shared" si="235"/>
        <v>2</v>
      </c>
      <c r="BE297" s="4">
        <v>0</v>
      </c>
      <c r="BF297" s="21">
        <v>3</v>
      </c>
      <c r="BG297" s="71">
        <f t="shared" si="236"/>
        <v>3</v>
      </c>
      <c r="BH297" s="4">
        <v>138</v>
      </c>
      <c r="BI297" s="4">
        <v>140</v>
      </c>
      <c r="BJ297" s="23">
        <f t="shared" si="242"/>
        <v>0.98571428571428577</v>
      </c>
      <c r="BK297" s="21">
        <v>3</v>
      </c>
      <c r="BL297" s="4">
        <v>0</v>
      </c>
      <c r="BM297" s="124">
        <v>0</v>
      </c>
      <c r="BN297" s="53">
        <v>0</v>
      </c>
      <c r="BO297" s="54">
        <v>0</v>
      </c>
      <c r="BP297" s="90">
        <f t="shared" si="237"/>
        <v>3</v>
      </c>
      <c r="BQ297" s="44">
        <f t="shared" si="238"/>
        <v>27</v>
      </c>
    </row>
    <row r="298" spans="1:69" ht="63.75" x14ac:dyDescent="0.2">
      <c r="A298" s="1">
        <v>295</v>
      </c>
      <c r="B298" s="2" t="s">
        <v>1401</v>
      </c>
      <c r="C298" s="3" t="s">
        <v>1402</v>
      </c>
      <c r="D298" s="4">
        <v>3873954.81</v>
      </c>
      <c r="E298" s="4">
        <v>3858254.81</v>
      </c>
      <c r="F298" s="118">
        <f t="shared" si="219"/>
        <v>0.99594729397475856</v>
      </c>
      <c r="G298" s="21">
        <v>3</v>
      </c>
      <c r="H298" s="4">
        <v>3873954.81</v>
      </c>
      <c r="I298" s="4">
        <v>3704237.23</v>
      </c>
      <c r="J298" s="114">
        <f t="shared" si="220"/>
        <v>0.95619009814933797</v>
      </c>
      <c r="K298" s="21">
        <v>3</v>
      </c>
      <c r="L298" s="120">
        <f t="shared" si="221"/>
        <v>6</v>
      </c>
      <c r="M298" s="4">
        <v>1</v>
      </c>
      <c r="N298" s="4">
        <v>11</v>
      </c>
      <c r="O298" s="116">
        <f t="shared" si="222"/>
        <v>9.0909090909090912E-2</v>
      </c>
      <c r="P298" s="21">
        <v>2</v>
      </c>
      <c r="Q298" s="4">
        <v>5</v>
      </c>
      <c r="R298" s="4">
        <v>11</v>
      </c>
      <c r="S298" s="116">
        <f t="shared" si="223"/>
        <v>0.45454545454545453</v>
      </c>
      <c r="T298" s="21">
        <v>2</v>
      </c>
      <c r="U298" s="4">
        <v>20</v>
      </c>
      <c r="V298" s="4">
        <f t="shared" si="224"/>
        <v>10</v>
      </c>
      <c r="W298" s="117">
        <f t="shared" si="225"/>
        <v>2</v>
      </c>
      <c r="X298" s="21">
        <v>1</v>
      </c>
      <c r="Y298" s="4">
        <v>1554178.8</v>
      </c>
      <c r="Z298" s="4">
        <v>1486412.68</v>
      </c>
      <c r="AA298" s="116">
        <f t="shared" si="226"/>
        <v>4.3602525011922764E-2</v>
      </c>
      <c r="AB298" s="21">
        <v>2</v>
      </c>
      <c r="AC298" s="121">
        <f t="shared" si="227"/>
        <v>7</v>
      </c>
      <c r="AD298" s="4">
        <v>0</v>
      </c>
      <c r="AE298" s="4">
        <v>0</v>
      </c>
      <c r="AF298" s="116">
        <v>0</v>
      </c>
      <c r="AG298" s="21">
        <v>3</v>
      </c>
      <c r="AH298" s="4">
        <v>1232265</v>
      </c>
      <c r="AI298" s="4">
        <v>1486412.68</v>
      </c>
      <c r="AJ298" s="116">
        <f t="shared" si="228"/>
        <v>0.82901943489879271</v>
      </c>
      <c r="AK298" s="21">
        <v>3</v>
      </c>
      <c r="AL298" s="71">
        <f t="shared" si="229"/>
        <v>6</v>
      </c>
      <c r="AM298" s="4">
        <v>0</v>
      </c>
      <c r="AN298" s="4">
        <v>948434.65</v>
      </c>
      <c r="AO298" s="23">
        <f t="shared" si="230"/>
        <v>0</v>
      </c>
      <c r="AP298" s="21">
        <v>0</v>
      </c>
      <c r="AQ298" s="4">
        <v>0</v>
      </c>
      <c r="AR298" s="4">
        <v>267774</v>
      </c>
      <c r="AS298" s="23">
        <f t="shared" si="241"/>
        <v>0</v>
      </c>
      <c r="AT298" s="21">
        <v>0</v>
      </c>
      <c r="AU298" s="74">
        <f t="shared" si="231"/>
        <v>0</v>
      </c>
      <c r="AV298" s="4">
        <v>1883842.26</v>
      </c>
      <c r="AW298" s="4">
        <v>1974767.95</v>
      </c>
      <c r="AX298" s="23">
        <f t="shared" si="232"/>
        <v>0.9539562661020502</v>
      </c>
      <c r="AY298" s="21">
        <v>3</v>
      </c>
      <c r="AZ298" s="4">
        <f t="shared" si="233"/>
        <v>1883842.26</v>
      </c>
      <c r="BA298" s="4">
        <v>497062.46</v>
      </c>
      <c r="BB298" s="23">
        <f t="shared" si="234"/>
        <v>0.2638556691046946</v>
      </c>
      <c r="BC298" s="21">
        <v>0</v>
      </c>
      <c r="BD298" s="73">
        <f t="shared" si="235"/>
        <v>3</v>
      </c>
      <c r="BE298" s="4">
        <v>0</v>
      </c>
      <c r="BF298" s="21">
        <v>3</v>
      </c>
      <c r="BG298" s="71">
        <f t="shared" si="236"/>
        <v>3</v>
      </c>
      <c r="BH298" s="4">
        <v>7</v>
      </c>
      <c r="BI298" s="4">
        <v>12</v>
      </c>
      <c r="BJ298" s="23">
        <f t="shared" si="242"/>
        <v>0.58333333333333337</v>
      </c>
      <c r="BK298" s="21">
        <v>1</v>
      </c>
      <c r="BL298" s="4">
        <v>10</v>
      </c>
      <c r="BM298" s="124">
        <v>15</v>
      </c>
      <c r="BN298" s="53">
        <f>BL298/BM298</f>
        <v>0.66666666666666663</v>
      </c>
      <c r="BO298" s="54">
        <v>1</v>
      </c>
      <c r="BP298" s="88">
        <f t="shared" si="237"/>
        <v>2</v>
      </c>
      <c r="BQ298" s="44">
        <f t="shared" si="238"/>
        <v>27</v>
      </c>
    </row>
    <row r="299" spans="1:69" ht="102" x14ac:dyDescent="0.2">
      <c r="A299" s="1">
        <v>296</v>
      </c>
      <c r="B299" s="2" t="s">
        <v>1505</v>
      </c>
      <c r="C299" s="3" t="s">
        <v>1506</v>
      </c>
      <c r="D299" s="4">
        <v>8652697.0899999999</v>
      </c>
      <c r="E299" s="4">
        <v>8652697.0899999999</v>
      </c>
      <c r="F299" s="118">
        <f t="shared" si="219"/>
        <v>1</v>
      </c>
      <c r="G299" s="21">
        <v>3</v>
      </c>
      <c r="H299" s="4">
        <v>8652697.0899999999</v>
      </c>
      <c r="I299" s="4">
        <v>8631086.0700000003</v>
      </c>
      <c r="J299" s="114">
        <f t="shared" si="220"/>
        <v>0.99750239494400239</v>
      </c>
      <c r="K299" s="21">
        <v>3</v>
      </c>
      <c r="L299" s="120">
        <f t="shared" si="221"/>
        <v>6</v>
      </c>
      <c r="M299" s="4">
        <v>6</v>
      </c>
      <c r="N299" s="4">
        <v>15</v>
      </c>
      <c r="O299" s="116">
        <f t="shared" si="222"/>
        <v>0.4</v>
      </c>
      <c r="P299" s="21">
        <v>0</v>
      </c>
      <c r="Q299" s="4">
        <v>3</v>
      </c>
      <c r="R299" s="4">
        <v>15</v>
      </c>
      <c r="S299" s="116">
        <f t="shared" si="223"/>
        <v>0.2</v>
      </c>
      <c r="T299" s="21">
        <v>2</v>
      </c>
      <c r="U299" s="4">
        <v>21</v>
      </c>
      <c r="V299" s="4">
        <f t="shared" si="224"/>
        <v>9</v>
      </c>
      <c r="W299" s="117">
        <f t="shared" si="225"/>
        <v>2.3333333333333335</v>
      </c>
      <c r="X299" s="21">
        <v>2</v>
      </c>
      <c r="Y299" s="4">
        <v>162029.34</v>
      </c>
      <c r="Z299" s="4">
        <v>142594.89000000001</v>
      </c>
      <c r="AA299" s="116">
        <f t="shared" si="226"/>
        <v>0.11994401754645166</v>
      </c>
      <c r="AB299" s="21">
        <v>3</v>
      </c>
      <c r="AC299" s="121">
        <f t="shared" si="227"/>
        <v>7</v>
      </c>
      <c r="AD299" s="4">
        <v>0</v>
      </c>
      <c r="AE299" s="4">
        <v>0</v>
      </c>
      <c r="AF299" s="116">
        <v>0</v>
      </c>
      <c r="AG299" s="21">
        <v>3</v>
      </c>
      <c r="AH299" s="4">
        <v>142594.89000000001</v>
      </c>
      <c r="AI299" s="4">
        <v>142594.89000000001</v>
      </c>
      <c r="AJ299" s="116">
        <f t="shared" si="228"/>
        <v>1</v>
      </c>
      <c r="AK299" s="21">
        <v>3</v>
      </c>
      <c r="AL299" s="71">
        <f t="shared" si="229"/>
        <v>6</v>
      </c>
      <c r="AM299" s="4">
        <v>0</v>
      </c>
      <c r="AN299" s="4">
        <v>4996798.9500000011</v>
      </c>
      <c r="AO299" s="23">
        <f t="shared" si="230"/>
        <v>0</v>
      </c>
      <c r="AP299" s="21">
        <v>0</v>
      </c>
      <c r="AQ299" s="4">
        <v>0</v>
      </c>
      <c r="AR299" s="4">
        <v>1405328.15</v>
      </c>
      <c r="AS299" s="23">
        <f t="shared" si="241"/>
        <v>0</v>
      </c>
      <c r="AT299" s="21">
        <v>0</v>
      </c>
      <c r="AU299" s="74">
        <f t="shared" si="231"/>
        <v>0</v>
      </c>
      <c r="AV299" s="4">
        <v>7058491.1799999997</v>
      </c>
      <c r="AW299" s="4">
        <v>7058491.1799999997</v>
      </c>
      <c r="AX299" s="23">
        <f t="shared" si="232"/>
        <v>1</v>
      </c>
      <c r="AY299" s="21">
        <v>3</v>
      </c>
      <c r="AZ299" s="4">
        <f t="shared" si="233"/>
        <v>7058491.1799999997</v>
      </c>
      <c r="BA299" s="4">
        <v>1236077.98</v>
      </c>
      <c r="BB299" s="23">
        <f t="shared" si="234"/>
        <v>0.17511929227911849</v>
      </c>
      <c r="BC299" s="21">
        <v>0</v>
      </c>
      <c r="BD299" s="73">
        <f t="shared" si="235"/>
        <v>3</v>
      </c>
      <c r="BE299" s="4">
        <v>0</v>
      </c>
      <c r="BF299" s="21">
        <v>3</v>
      </c>
      <c r="BG299" s="71">
        <f t="shared" si="236"/>
        <v>3</v>
      </c>
      <c r="BH299" s="4">
        <v>15</v>
      </c>
      <c r="BI299" s="4">
        <v>19</v>
      </c>
      <c r="BJ299" s="23">
        <f t="shared" si="242"/>
        <v>0.78947368421052633</v>
      </c>
      <c r="BK299" s="21">
        <v>2</v>
      </c>
      <c r="BL299" s="4">
        <v>0</v>
      </c>
      <c r="BM299" s="124">
        <v>0</v>
      </c>
      <c r="BN299" s="53">
        <v>0</v>
      </c>
      <c r="BO299" s="54">
        <v>0</v>
      </c>
      <c r="BP299" s="88">
        <f t="shared" si="237"/>
        <v>2</v>
      </c>
      <c r="BQ299" s="44">
        <f t="shared" si="238"/>
        <v>27</v>
      </c>
    </row>
    <row r="300" spans="1:69" ht="89.25" x14ac:dyDescent="0.2">
      <c r="A300" s="1">
        <v>297</v>
      </c>
      <c r="B300" s="2" t="s">
        <v>1617</v>
      </c>
      <c r="C300" s="3" t="s">
        <v>1618</v>
      </c>
      <c r="D300" s="4">
        <v>9645713.1400000006</v>
      </c>
      <c r="E300" s="4">
        <v>9645713.1400000006</v>
      </c>
      <c r="F300" s="118">
        <f t="shared" si="219"/>
        <v>1</v>
      </c>
      <c r="G300" s="21">
        <v>3</v>
      </c>
      <c r="H300" s="4">
        <v>9645713.1400000006</v>
      </c>
      <c r="I300" s="4">
        <v>6379563.9800000004</v>
      </c>
      <c r="J300" s="114">
        <f t="shared" si="220"/>
        <v>0.66138852435331708</v>
      </c>
      <c r="K300" s="21">
        <v>1</v>
      </c>
      <c r="L300" s="121">
        <f t="shared" si="221"/>
        <v>4</v>
      </c>
      <c r="M300" s="4">
        <v>0</v>
      </c>
      <c r="N300" s="4">
        <v>7</v>
      </c>
      <c r="O300" s="116">
        <f t="shared" si="222"/>
        <v>0</v>
      </c>
      <c r="P300" s="21">
        <v>3</v>
      </c>
      <c r="Q300" s="4">
        <v>4</v>
      </c>
      <c r="R300" s="4">
        <v>7</v>
      </c>
      <c r="S300" s="116">
        <f t="shared" si="223"/>
        <v>0.5714285714285714</v>
      </c>
      <c r="T300" s="21">
        <v>1</v>
      </c>
      <c r="U300" s="4">
        <v>11</v>
      </c>
      <c r="V300" s="4">
        <f t="shared" si="224"/>
        <v>7</v>
      </c>
      <c r="W300" s="117">
        <f t="shared" si="225"/>
        <v>1.5714285714285714</v>
      </c>
      <c r="X300" s="21">
        <v>1</v>
      </c>
      <c r="Y300" s="4">
        <v>1104672</v>
      </c>
      <c r="Z300" s="4">
        <v>894784.32</v>
      </c>
      <c r="AA300" s="116">
        <f t="shared" si="226"/>
        <v>0.19000000000000006</v>
      </c>
      <c r="AB300" s="21">
        <v>3</v>
      </c>
      <c r="AC300" s="121">
        <f t="shared" si="227"/>
        <v>8</v>
      </c>
      <c r="AD300" s="4">
        <v>0</v>
      </c>
      <c r="AE300" s="4">
        <v>0</v>
      </c>
      <c r="AF300" s="116">
        <v>0</v>
      </c>
      <c r="AG300" s="21">
        <v>3</v>
      </c>
      <c r="AH300" s="4">
        <v>894784.32</v>
      </c>
      <c r="AI300" s="4">
        <v>894784.32</v>
      </c>
      <c r="AJ300" s="116">
        <f t="shared" si="228"/>
        <v>1</v>
      </c>
      <c r="AK300" s="21">
        <v>3</v>
      </c>
      <c r="AL300" s="71">
        <f t="shared" si="229"/>
        <v>6</v>
      </c>
      <c r="AM300" s="4">
        <v>0</v>
      </c>
      <c r="AN300" s="4">
        <v>4036676.8299999991</v>
      </c>
      <c r="AO300" s="23">
        <f t="shared" si="230"/>
        <v>0</v>
      </c>
      <c r="AP300" s="21">
        <v>0</v>
      </c>
      <c r="AQ300" s="4">
        <v>0</v>
      </c>
      <c r="AR300" s="4">
        <v>2684152.5900000003</v>
      </c>
      <c r="AS300" s="23">
        <f t="shared" si="241"/>
        <v>0</v>
      </c>
      <c r="AT300" s="21">
        <v>0</v>
      </c>
      <c r="AU300" s="74">
        <f t="shared" si="231"/>
        <v>0</v>
      </c>
      <c r="AV300" s="4">
        <v>6379563.9800000004</v>
      </c>
      <c r="AW300" s="4">
        <v>6945271.1399999997</v>
      </c>
      <c r="AX300" s="23">
        <f t="shared" si="232"/>
        <v>0.91854786536094846</v>
      </c>
      <c r="AY300" s="21">
        <v>3</v>
      </c>
      <c r="AZ300" s="4">
        <f t="shared" si="233"/>
        <v>6379563.9800000004</v>
      </c>
      <c r="BA300" s="4">
        <v>686042.67</v>
      </c>
      <c r="BB300" s="23">
        <f t="shared" si="234"/>
        <v>0.10753754835765438</v>
      </c>
      <c r="BC300" s="21">
        <v>0</v>
      </c>
      <c r="BD300" s="73">
        <f t="shared" si="235"/>
        <v>3</v>
      </c>
      <c r="BE300" s="4">
        <v>0</v>
      </c>
      <c r="BF300" s="21">
        <v>3</v>
      </c>
      <c r="BG300" s="71">
        <f t="shared" si="236"/>
        <v>3</v>
      </c>
      <c r="BH300" s="4">
        <v>7</v>
      </c>
      <c r="BI300" s="4">
        <v>7</v>
      </c>
      <c r="BJ300" s="23">
        <f t="shared" si="242"/>
        <v>1</v>
      </c>
      <c r="BK300" s="21">
        <v>3</v>
      </c>
      <c r="BL300" s="4">
        <v>0</v>
      </c>
      <c r="BM300" s="124">
        <v>0</v>
      </c>
      <c r="BN300" s="53">
        <v>0</v>
      </c>
      <c r="BO300" s="54">
        <v>0</v>
      </c>
      <c r="BP300" s="90">
        <f t="shared" si="237"/>
        <v>3</v>
      </c>
      <c r="BQ300" s="44">
        <f t="shared" si="238"/>
        <v>27</v>
      </c>
    </row>
    <row r="301" spans="1:69" ht="102" x14ac:dyDescent="0.2">
      <c r="A301" s="1">
        <v>298</v>
      </c>
      <c r="B301" s="2" t="s">
        <v>1619</v>
      </c>
      <c r="C301" s="3" t="s">
        <v>1620</v>
      </c>
      <c r="D301" s="4">
        <v>9935983.4499999993</v>
      </c>
      <c r="E301" s="4">
        <v>9715113.2400000002</v>
      </c>
      <c r="F301" s="118">
        <f t="shared" si="219"/>
        <v>0.97777067452744204</v>
      </c>
      <c r="G301" s="21">
        <v>3</v>
      </c>
      <c r="H301" s="4">
        <v>9935983.4499999993</v>
      </c>
      <c r="I301" s="4">
        <v>9457910.1400000006</v>
      </c>
      <c r="J301" s="114">
        <f t="shared" si="220"/>
        <v>0.95188465113637055</v>
      </c>
      <c r="K301" s="21">
        <v>3</v>
      </c>
      <c r="L301" s="120">
        <f t="shared" si="221"/>
        <v>6</v>
      </c>
      <c r="M301" s="4">
        <v>1</v>
      </c>
      <c r="N301" s="4">
        <v>19</v>
      </c>
      <c r="O301" s="116">
        <f t="shared" si="222"/>
        <v>5.2631578947368418E-2</v>
      </c>
      <c r="P301" s="21">
        <v>2</v>
      </c>
      <c r="Q301" s="4">
        <v>11</v>
      </c>
      <c r="R301" s="4">
        <v>19</v>
      </c>
      <c r="S301" s="116">
        <f t="shared" si="223"/>
        <v>0.57894736842105265</v>
      </c>
      <c r="T301" s="21">
        <v>1</v>
      </c>
      <c r="U301" s="4">
        <v>31</v>
      </c>
      <c r="V301" s="4">
        <f t="shared" si="224"/>
        <v>18</v>
      </c>
      <c r="W301" s="117">
        <f t="shared" si="225"/>
        <v>1.7222222222222223</v>
      </c>
      <c r="X301" s="21">
        <v>1</v>
      </c>
      <c r="Y301" s="4">
        <v>3680081.05</v>
      </c>
      <c r="Z301" s="4">
        <v>3531454.54</v>
      </c>
      <c r="AA301" s="116">
        <f t="shared" si="226"/>
        <v>4.0386749090757061E-2</v>
      </c>
      <c r="AB301" s="21">
        <v>2</v>
      </c>
      <c r="AC301" s="121">
        <f t="shared" si="227"/>
        <v>6</v>
      </c>
      <c r="AD301" s="4">
        <v>8</v>
      </c>
      <c r="AE301" s="4">
        <v>0</v>
      </c>
      <c r="AF301" s="116">
        <f t="shared" ref="AF301:AF306" si="243">AE301/AD301</f>
        <v>0</v>
      </c>
      <c r="AG301" s="21">
        <v>3</v>
      </c>
      <c r="AH301" s="4">
        <v>3531454.54</v>
      </c>
      <c r="AI301" s="4">
        <v>3531454.54</v>
      </c>
      <c r="AJ301" s="116">
        <f t="shared" si="228"/>
        <v>1</v>
      </c>
      <c r="AK301" s="21">
        <v>3</v>
      </c>
      <c r="AL301" s="71">
        <f t="shared" si="229"/>
        <v>6</v>
      </c>
      <c r="AM301" s="4">
        <v>0</v>
      </c>
      <c r="AN301" s="4">
        <v>2897943.3499999996</v>
      </c>
      <c r="AO301" s="23">
        <f t="shared" si="230"/>
        <v>0</v>
      </c>
      <c r="AP301" s="21">
        <v>0</v>
      </c>
      <c r="AQ301" s="4">
        <v>0</v>
      </c>
      <c r="AR301" s="4">
        <v>659623.72</v>
      </c>
      <c r="AS301" s="23">
        <f t="shared" si="241"/>
        <v>0</v>
      </c>
      <c r="AT301" s="21">
        <v>0</v>
      </c>
      <c r="AU301" s="74">
        <f t="shared" si="231"/>
        <v>0</v>
      </c>
      <c r="AV301" s="4">
        <v>6901564.8600000003</v>
      </c>
      <c r="AW301" s="4">
        <v>6880217.8600000003</v>
      </c>
      <c r="AX301" s="23">
        <f t="shared" si="232"/>
        <v>1.0031026633799065</v>
      </c>
      <c r="AY301" s="21">
        <v>3</v>
      </c>
      <c r="AZ301" s="4">
        <f t="shared" si="233"/>
        <v>6901564.8600000003</v>
      </c>
      <c r="BA301" s="4">
        <v>1527896.29</v>
      </c>
      <c r="BB301" s="23">
        <f t="shared" si="234"/>
        <v>0.22138403695303385</v>
      </c>
      <c r="BC301" s="21">
        <v>0</v>
      </c>
      <c r="BD301" s="73">
        <f t="shared" si="235"/>
        <v>3</v>
      </c>
      <c r="BE301" s="4">
        <v>0</v>
      </c>
      <c r="BF301" s="21">
        <v>3</v>
      </c>
      <c r="BG301" s="71">
        <f t="shared" si="236"/>
        <v>3</v>
      </c>
      <c r="BH301" s="4">
        <v>14</v>
      </c>
      <c r="BI301" s="4">
        <v>14</v>
      </c>
      <c r="BJ301" s="23">
        <f t="shared" si="242"/>
        <v>1</v>
      </c>
      <c r="BK301" s="21">
        <v>3</v>
      </c>
      <c r="BL301" s="4">
        <v>0</v>
      </c>
      <c r="BM301" s="124">
        <v>0</v>
      </c>
      <c r="BN301" s="53">
        <v>0</v>
      </c>
      <c r="BO301" s="54">
        <v>0</v>
      </c>
      <c r="BP301" s="90">
        <f t="shared" si="237"/>
        <v>3</v>
      </c>
      <c r="BQ301" s="44">
        <f t="shared" si="238"/>
        <v>27</v>
      </c>
    </row>
    <row r="302" spans="1:69" ht="63.75" x14ac:dyDescent="0.2">
      <c r="A302" s="1">
        <v>299</v>
      </c>
      <c r="B302" s="2" t="s">
        <v>1721</v>
      </c>
      <c r="C302" s="3" t="s">
        <v>1722</v>
      </c>
      <c r="D302" s="4">
        <v>34960562.590000004</v>
      </c>
      <c r="E302" s="4">
        <v>34960562.590000004</v>
      </c>
      <c r="F302" s="118">
        <f t="shared" si="219"/>
        <v>1</v>
      </c>
      <c r="G302" s="21">
        <v>3</v>
      </c>
      <c r="H302" s="4">
        <v>40462004.289999999</v>
      </c>
      <c r="I302" s="4">
        <v>33766292.619999997</v>
      </c>
      <c r="J302" s="114">
        <f t="shared" si="220"/>
        <v>0.83451853689672961</v>
      </c>
      <c r="K302" s="21">
        <v>2</v>
      </c>
      <c r="L302" s="115">
        <f t="shared" si="221"/>
        <v>5</v>
      </c>
      <c r="M302" s="4">
        <v>26</v>
      </c>
      <c r="N302" s="4">
        <v>134</v>
      </c>
      <c r="O302" s="116">
        <f t="shared" si="222"/>
        <v>0.19402985074626866</v>
      </c>
      <c r="P302" s="21">
        <v>0</v>
      </c>
      <c r="Q302" s="4">
        <v>35</v>
      </c>
      <c r="R302" s="4">
        <v>134</v>
      </c>
      <c r="S302" s="116">
        <f t="shared" si="223"/>
        <v>0.26119402985074625</v>
      </c>
      <c r="T302" s="21">
        <v>2</v>
      </c>
      <c r="U302" s="4">
        <v>308</v>
      </c>
      <c r="V302" s="4">
        <f t="shared" si="224"/>
        <v>108</v>
      </c>
      <c r="W302" s="117">
        <f t="shared" si="225"/>
        <v>2.8518518518518516</v>
      </c>
      <c r="X302" s="21">
        <v>2</v>
      </c>
      <c r="Y302" s="4">
        <v>35614130.670000002</v>
      </c>
      <c r="Z302" s="4">
        <v>29752085.530000001</v>
      </c>
      <c r="AA302" s="116">
        <f t="shared" si="226"/>
        <v>0.16459885527791265</v>
      </c>
      <c r="AB302" s="21">
        <v>3</v>
      </c>
      <c r="AC302" s="121">
        <f t="shared" si="227"/>
        <v>7</v>
      </c>
      <c r="AD302" s="4">
        <v>15</v>
      </c>
      <c r="AE302" s="4">
        <v>5</v>
      </c>
      <c r="AF302" s="116">
        <f t="shared" si="243"/>
        <v>0.33333333333333331</v>
      </c>
      <c r="AG302" s="21">
        <v>0</v>
      </c>
      <c r="AH302" s="4">
        <v>29171137.109999992</v>
      </c>
      <c r="AI302" s="4">
        <v>29752085.529999994</v>
      </c>
      <c r="AJ302" s="116">
        <f t="shared" si="228"/>
        <v>0.98047369084717728</v>
      </c>
      <c r="AK302" s="21">
        <v>3</v>
      </c>
      <c r="AL302" s="73">
        <f t="shared" si="229"/>
        <v>3</v>
      </c>
      <c r="AM302" s="4">
        <v>0</v>
      </c>
      <c r="AN302" s="4">
        <v>2315038.7500000005</v>
      </c>
      <c r="AO302" s="23">
        <f t="shared" si="230"/>
        <v>0</v>
      </c>
      <c r="AP302" s="21">
        <v>0</v>
      </c>
      <c r="AQ302" s="4">
        <v>0</v>
      </c>
      <c r="AR302" s="4">
        <v>533381.29</v>
      </c>
      <c r="AS302" s="23">
        <f t="shared" si="241"/>
        <v>0</v>
      </c>
      <c r="AT302" s="21">
        <v>0</v>
      </c>
      <c r="AU302" s="74">
        <f t="shared" si="231"/>
        <v>0</v>
      </c>
      <c r="AV302" s="4">
        <v>1548877.01</v>
      </c>
      <c r="AW302" s="4">
        <v>1566637.04</v>
      </c>
      <c r="AX302" s="23">
        <f t="shared" si="232"/>
        <v>0.98866359625966715</v>
      </c>
      <c r="AY302" s="21">
        <v>3</v>
      </c>
      <c r="AZ302" s="4">
        <f t="shared" si="233"/>
        <v>1548877.01</v>
      </c>
      <c r="BA302" s="4">
        <v>585409.3899999999</v>
      </c>
      <c r="BB302" s="23">
        <f t="shared" si="234"/>
        <v>0.37795731114893355</v>
      </c>
      <c r="BC302" s="21">
        <v>1</v>
      </c>
      <c r="BD302" s="73">
        <f t="shared" si="235"/>
        <v>4</v>
      </c>
      <c r="BE302" s="4">
        <v>0</v>
      </c>
      <c r="BF302" s="21">
        <v>3</v>
      </c>
      <c r="BG302" s="71">
        <f t="shared" si="236"/>
        <v>3</v>
      </c>
      <c r="BH302" s="4">
        <v>138</v>
      </c>
      <c r="BI302" s="4">
        <v>144</v>
      </c>
      <c r="BJ302" s="23">
        <f t="shared" si="242"/>
        <v>0.95833333333333337</v>
      </c>
      <c r="BK302" s="21">
        <v>3</v>
      </c>
      <c r="BL302" s="4">
        <v>12</v>
      </c>
      <c r="BM302" s="124">
        <v>15</v>
      </c>
      <c r="BN302" s="53">
        <f>BL302/BM302</f>
        <v>0.8</v>
      </c>
      <c r="BO302" s="54">
        <v>2</v>
      </c>
      <c r="BP302" s="85">
        <f t="shared" si="237"/>
        <v>5</v>
      </c>
      <c r="BQ302" s="44">
        <f t="shared" si="238"/>
        <v>27</v>
      </c>
    </row>
    <row r="303" spans="1:69" ht="63.75" x14ac:dyDescent="0.2">
      <c r="A303" s="1">
        <v>300</v>
      </c>
      <c r="B303" s="2" t="s">
        <v>19</v>
      </c>
      <c r="C303" s="3" t="s">
        <v>20</v>
      </c>
      <c r="D303" s="4">
        <v>29770666.879999999</v>
      </c>
      <c r="E303" s="4">
        <v>28080492.149999999</v>
      </c>
      <c r="F303" s="118">
        <f t="shared" si="219"/>
        <v>0.94322684349622465</v>
      </c>
      <c r="G303" s="21">
        <v>3</v>
      </c>
      <c r="H303" s="4">
        <v>51713127.670000002</v>
      </c>
      <c r="I303" s="4">
        <v>44726138.549999997</v>
      </c>
      <c r="J303" s="114">
        <f t="shared" si="220"/>
        <v>0.86488945003314277</v>
      </c>
      <c r="K303" s="21">
        <v>2</v>
      </c>
      <c r="L303" s="115">
        <f t="shared" si="221"/>
        <v>5</v>
      </c>
      <c r="M303" s="4">
        <v>15</v>
      </c>
      <c r="N303" s="4">
        <v>132</v>
      </c>
      <c r="O303" s="116">
        <f t="shared" si="222"/>
        <v>0.11363636363636363</v>
      </c>
      <c r="P303" s="21">
        <v>1</v>
      </c>
      <c r="Q303" s="4">
        <v>43</v>
      </c>
      <c r="R303" s="4">
        <v>132</v>
      </c>
      <c r="S303" s="116">
        <f t="shared" si="223"/>
        <v>0.32575757575757575</v>
      </c>
      <c r="T303" s="21">
        <v>2</v>
      </c>
      <c r="U303" s="4">
        <v>330</v>
      </c>
      <c r="V303" s="4">
        <f t="shared" si="224"/>
        <v>117</v>
      </c>
      <c r="W303" s="117">
        <f t="shared" si="225"/>
        <v>2.8205128205128207</v>
      </c>
      <c r="X303" s="21">
        <v>2</v>
      </c>
      <c r="Y303" s="4">
        <v>29293411.77</v>
      </c>
      <c r="Z303" s="4">
        <v>25294290.370000001</v>
      </c>
      <c r="AA303" s="116">
        <f t="shared" si="226"/>
        <v>0.13651948197087727</v>
      </c>
      <c r="AB303" s="21">
        <v>3</v>
      </c>
      <c r="AC303" s="121">
        <f t="shared" si="227"/>
        <v>8</v>
      </c>
      <c r="AD303" s="4">
        <v>1</v>
      </c>
      <c r="AE303" s="4">
        <v>0</v>
      </c>
      <c r="AF303" s="116">
        <f t="shared" si="243"/>
        <v>0</v>
      </c>
      <c r="AG303" s="21">
        <v>3</v>
      </c>
      <c r="AH303" s="4">
        <v>23096180.349999998</v>
      </c>
      <c r="AI303" s="4">
        <v>25294290.369999997</v>
      </c>
      <c r="AJ303" s="116">
        <f t="shared" si="228"/>
        <v>0.91309856936698086</v>
      </c>
      <c r="AK303" s="21">
        <v>3</v>
      </c>
      <c r="AL303" s="71">
        <f t="shared" si="229"/>
        <v>6</v>
      </c>
      <c r="AM303" s="4">
        <v>0</v>
      </c>
      <c r="AN303" s="4">
        <v>752921.26</v>
      </c>
      <c r="AO303" s="23">
        <f t="shared" si="230"/>
        <v>0</v>
      </c>
      <c r="AP303" s="21">
        <v>0</v>
      </c>
      <c r="AQ303" s="4">
        <v>0</v>
      </c>
      <c r="AR303" s="4">
        <v>1507204.08</v>
      </c>
      <c r="AS303" s="23">
        <f t="shared" si="241"/>
        <v>0</v>
      </c>
      <c r="AT303" s="21">
        <v>0</v>
      </c>
      <c r="AU303" s="74">
        <f t="shared" si="231"/>
        <v>0</v>
      </c>
      <c r="AV303" s="4">
        <v>2687981.63</v>
      </c>
      <c r="AW303" s="4">
        <v>3170000</v>
      </c>
      <c r="AX303" s="23">
        <f t="shared" si="232"/>
        <v>0.84794373186119876</v>
      </c>
      <c r="AY303" s="21">
        <v>2</v>
      </c>
      <c r="AZ303" s="4">
        <f t="shared" si="233"/>
        <v>2687981.63</v>
      </c>
      <c r="BA303" s="4">
        <v>396728.68</v>
      </c>
      <c r="BB303" s="23">
        <f t="shared" si="234"/>
        <v>0.14759352354651323</v>
      </c>
      <c r="BC303" s="21">
        <v>0</v>
      </c>
      <c r="BD303" s="74">
        <f t="shared" si="235"/>
        <v>2</v>
      </c>
      <c r="BE303" s="4">
        <v>0</v>
      </c>
      <c r="BF303" s="21">
        <v>3</v>
      </c>
      <c r="BG303" s="71">
        <f t="shared" si="236"/>
        <v>3</v>
      </c>
      <c r="BH303" s="4">
        <v>116</v>
      </c>
      <c r="BI303" s="4">
        <v>130</v>
      </c>
      <c r="BJ303" s="23">
        <f t="shared" si="242"/>
        <v>0.89230769230769236</v>
      </c>
      <c r="BK303" s="21">
        <v>2</v>
      </c>
      <c r="BL303" s="4">
        <v>0</v>
      </c>
      <c r="BM303" s="124">
        <v>0</v>
      </c>
      <c r="BN303" s="53">
        <v>0</v>
      </c>
      <c r="BO303" s="54">
        <v>0</v>
      </c>
      <c r="BP303" s="88">
        <f t="shared" si="237"/>
        <v>2</v>
      </c>
      <c r="BQ303" s="44">
        <f t="shared" si="238"/>
        <v>26</v>
      </c>
    </row>
    <row r="304" spans="1:69" ht="38.25" x14ac:dyDescent="0.2">
      <c r="A304" s="1">
        <v>301</v>
      </c>
      <c r="B304" s="2" t="s">
        <v>51</v>
      </c>
      <c r="C304" s="3" t="s">
        <v>52</v>
      </c>
      <c r="D304" s="4">
        <v>506573984.92000002</v>
      </c>
      <c r="E304" s="4">
        <v>504131184.19999999</v>
      </c>
      <c r="F304" s="118">
        <f t="shared" si="219"/>
        <v>0.9951778006910762</v>
      </c>
      <c r="G304" s="21">
        <v>3</v>
      </c>
      <c r="H304" s="4">
        <v>750555007.12</v>
      </c>
      <c r="I304" s="4">
        <v>730793150.66999996</v>
      </c>
      <c r="J304" s="114">
        <f t="shared" si="220"/>
        <v>0.97367034226334792</v>
      </c>
      <c r="K304" s="21">
        <v>3</v>
      </c>
      <c r="L304" s="120">
        <f t="shared" si="221"/>
        <v>6</v>
      </c>
      <c r="M304" s="4">
        <v>4</v>
      </c>
      <c r="N304" s="4">
        <v>164</v>
      </c>
      <c r="O304" s="116">
        <f t="shared" si="222"/>
        <v>2.4390243902439025E-2</v>
      </c>
      <c r="P304" s="21">
        <v>3</v>
      </c>
      <c r="Q304" s="4">
        <v>126</v>
      </c>
      <c r="R304" s="4">
        <v>164</v>
      </c>
      <c r="S304" s="116">
        <f t="shared" si="223"/>
        <v>0.76829268292682928</v>
      </c>
      <c r="T304" s="21">
        <v>0</v>
      </c>
      <c r="U304" s="4">
        <v>248</v>
      </c>
      <c r="V304" s="4">
        <f t="shared" si="224"/>
        <v>160</v>
      </c>
      <c r="W304" s="117">
        <f t="shared" si="225"/>
        <v>1.55</v>
      </c>
      <c r="X304" s="21">
        <v>1</v>
      </c>
      <c r="Y304" s="4">
        <v>632782322.98000002</v>
      </c>
      <c r="Z304" s="4">
        <v>623436425.62</v>
      </c>
      <c r="AA304" s="116">
        <f t="shared" si="226"/>
        <v>1.4769529774452003E-2</v>
      </c>
      <c r="AB304" s="21">
        <v>1</v>
      </c>
      <c r="AC304" s="122">
        <f t="shared" si="227"/>
        <v>5</v>
      </c>
      <c r="AD304" s="4">
        <v>104</v>
      </c>
      <c r="AE304" s="4">
        <v>2</v>
      </c>
      <c r="AF304" s="116">
        <f t="shared" si="243"/>
        <v>1.9230769230769232E-2</v>
      </c>
      <c r="AG304" s="21">
        <v>3</v>
      </c>
      <c r="AH304" s="4">
        <v>181032971.26999998</v>
      </c>
      <c r="AI304" s="4">
        <v>623436425.62</v>
      </c>
      <c r="AJ304" s="116">
        <f t="shared" si="228"/>
        <v>0.29037920119916777</v>
      </c>
      <c r="AK304" s="21">
        <v>1</v>
      </c>
      <c r="AL304" s="73">
        <f t="shared" si="229"/>
        <v>4</v>
      </c>
      <c r="AM304" s="4">
        <v>0</v>
      </c>
      <c r="AN304" s="4">
        <v>210500.18</v>
      </c>
      <c r="AO304" s="23">
        <f t="shared" si="230"/>
        <v>0</v>
      </c>
      <c r="AP304" s="21">
        <v>0</v>
      </c>
      <c r="AQ304" s="4">
        <v>0</v>
      </c>
      <c r="AR304" s="4">
        <v>79674240.879999995</v>
      </c>
      <c r="AS304" s="23">
        <f t="shared" si="241"/>
        <v>0</v>
      </c>
      <c r="AT304" s="21">
        <v>0</v>
      </c>
      <c r="AU304" s="74">
        <f t="shared" si="231"/>
        <v>0</v>
      </c>
      <c r="AV304" s="4">
        <v>30591679.039999999</v>
      </c>
      <c r="AW304" s="4">
        <v>34032077.810000002</v>
      </c>
      <c r="AX304" s="23">
        <f t="shared" si="232"/>
        <v>0.89890717842126366</v>
      </c>
      <c r="AY304" s="21">
        <v>2</v>
      </c>
      <c r="AZ304" s="4">
        <f t="shared" si="233"/>
        <v>30591679.039999999</v>
      </c>
      <c r="BA304" s="4">
        <v>29997798.959999997</v>
      </c>
      <c r="BB304" s="23">
        <f t="shared" si="234"/>
        <v>0.98058687529953892</v>
      </c>
      <c r="BC304" s="21">
        <v>3</v>
      </c>
      <c r="BD304" s="72">
        <f t="shared" si="235"/>
        <v>5</v>
      </c>
      <c r="BE304" s="4">
        <v>0</v>
      </c>
      <c r="BF304" s="21">
        <v>3</v>
      </c>
      <c r="BG304" s="71">
        <f t="shared" si="236"/>
        <v>3</v>
      </c>
      <c r="BH304" s="4">
        <v>155</v>
      </c>
      <c r="BI304" s="4">
        <v>160</v>
      </c>
      <c r="BJ304" s="23">
        <f t="shared" si="242"/>
        <v>0.96875</v>
      </c>
      <c r="BK304" s="21">
        <v>3</v>
      </c>
      <c r="BL304" s="4">
        <v>0</v>
      </c>
      <c r="BM304" s="124">
        <v>0</v>
      </c>
      <c r="BN304" s="53">
        <v>0</v>
      </c>
      <c r="BO304" s="54">
        <v>0</v>
      </c>
      <c r="BP304" s="90">
        <f t="shared" si="237"/>
        <v>3</v>
      </c>
      <c r="BQ304" s="44">
        <f t="shared" si="238"/>
        <v>26</v>
      </c>
    </row>
    <row r="305" spans="1:69" ht="63.75" x14ac:dyDescent="0.2">
      <c r="A305" s="1">
        <v>302</v>
      </c>
      <c r="B305" s="2" t="s">
        <v>53</v>
      </c>
      <c r="C305" s="3" t="s">
        <v>54</v>
      </c>
      <c r="D305" s="4">
        <v>17612706.640000001</v>
      </c>
      <c r="E305" s="4">
        <v>17612706.640000001</v>
      </c>
      <c r="F305" s="118">
        <f t="shared" si="219"/>
        <v>1</v>
      </c>
      <c r="G305" s="21">
        <v>3</v>
      </c>
      <c r="H305" s="4">
        <v>20344569.539999999</v>
      </c>
      <c r="I305" s="4">
        <v>17996230.600000001</v>
      </c>
      <c r="J305" s="114">
        <f t="shared" si="220"/>
        <v>0.88457170669633167</v>
      </c>
      <c r="K305" s="21">
        <v>2</v>
      </c>
      <c r="L305" s="115">
        <f t="shared" si="221"/>
        <v>5</v>
      </c>
      <c r="M305" s="4">
        <v>0</v>
      </c>
      <c r="N305" s="4">
        <v>3</v>
      </c>
      <c r="O305" s="116">
        <f t="shared" si="222"/>
        <v>0</v>
      </c>
      <c r="P305" s="21">
        <v>3</v>
      </c>
      <c r="Q305" s="4">
        <v>3</v>
      </c>
      <c r="R305" s="4">
        <v>3</v>
      </c>
      <c r="S305" s="116">
        <f t="shared" si="223"/>
        <v>1</v>
      </c>
      <c r="T305" s="21">
        <v>0</v>
      </c>
      <c r="U305" s="4">
        <v>3</v>
      </c>
      <c r="V305" s="4">
        <f t="shared" si="224"/>
        <v>3</v>
      </c>
      <c r="W305" s="117">
        <f t="shared" si="225"/>
        <v>1</v>
      </c>
      <c r="X305" s="21">
        <v>1</v>
      </c>
      <c r="Y305" s="4">
        <v>6967337.5</v>
      </c>
      <c r="Z305" s="4">
        <v>6787129.7800000003</v>
      </c>
      <c r="AA305" s="116">
        <f t="shared" si="226"/>
        <v>2.5864646287050073E-2</v>
      </c>
      <c r="AB305" s="21">
        <v>1</v>
      </c>
      <c r="AC305" s="122">
        <f t="shared" si="227"/>
        <v>5</v>
      </c>
      <c r="AD305" s="4">
        <v>2</v>
      </c>
      <c r="AE305" s="4">
        <v>0</v>
      </c>
      <c r="AF305" s="116">
        <f t="shared" si="243"/>
        <v>0</v>
      </c>
      <c r="AG305" s="21">
        <v>3</v>
      </c>
      <c r="AH305" s="4">
        <v>6787129.7800000003</v>
      </c>
      <c r="AI305" s="4">
        <v>6787129.7800000003</v>
      </c>
      <c r="AJ305" s="116">
        <f t="shared" si="228"/>
        <v>1</v>
      </c>
      <c r="AK305" s="21">
        <v>3</v>
      </c>
      <c r="AL305" s="71">
        <f t="shared" si="229"/>
        <v>6</v>
      </c>
      <c r="AM305" s="4">
        <v>0</v>
      </c>
      <c r="AN305" s="4">
        <v>1041205.91</v>
      </c>
      <c r="AO305" s="23">
        <f t="shared" si="230"/>
        <v>0</v>
      </c>
      <c r="AP305" s="21">
        <v>0</v>
      </c>
      <c r="AQ305" s="4">
        <v>0</v>
      </c>
      <c r="AR305" s="4">
        <v>421229.11</v>
      </c>
      <c r="AS305" s="23">
        <f t="shared" si="241"/>
        <v>0</v>
      </c>
      <c r="AT305" s="21">
        <v>0</v>
      </c>
      <c r="AU305" s="74">
        <f t="shared" si="231"/>
        <v>0</v>
      </c>
      <c r="AV305" s="4">
        <v>9843456.4399999995</v>
      </c>
      <c r="AW305" s="4">
        <v>11210185.16</v>
      </c>
      <c r="AX305" s="23">
        <f t="shared" si="232"/>
        <v>0.87808152135820738</v>
      </c>
      <c r="AY305" s="21">
        <v>2</v>
      </c>
      <c r="AZ305" s="4">
        <f t="shared" si="233"/>
        <v>9843456.4399999995</v>
      </c>
      <c r="BA305" s="4">
        <v>6549360.21</v>
      </c>
      <c r="BB305" s="23">
        <f t="shared" si="234"/>
        <v>0.66535167295361142</v>
      </c>
      <c r="BC305" s="21">
        <v>2</v>
      </c>
      <c r="BD305" s="73">
        <f t="shared" si="235"/>
        <v>4</v>
      </c>
      <c r="BE305" s="4">
        <v>0</v>
      </c>
      <c r="BF305" s="21">
        <v>3</v>
      </c>
      <c r="BG305" s="71">
        <f t="shared" si="236"/>
        <v>3</v>
      </c>
      <c r="BH305" s="4">
        <v>3</v>
      </c>
      <c r="BI305" s="4">
        <v>3</v>
      </c>
      <c r="BJ305" s="23">
        <f t="shared" si="242"/>
        <v>1</v>
      </c>
      <c r="BK305" s="21">
        <v>3</v>
      </c>
      <c r="BL305" s="4">
        <v>0</v>
      </c>
      <c r="BM305" s="124">
        <v>0</v>
      </c>
      <c r="BN305" s="53">
        <v>0</v>
      </c>
      <c r="BO305" s="54">
        <v>0</v>
      </c>
      <c r="BP305" s="90">
        <f t="shared" si="237"/>
        <v>3</v>
      </c>
      <c r="BQ305" s="44">
        <f t="shared" si="238"/>
        <v>26</v>
      </c>
    </row>
    <row r="306" spans="1:69" ht="63.75" x14ac:dyDescent="0.2">
      <c r="A306" s="1">
        <v>303</v>
      </c>
      <c r="B306" s="2" t="s">
        <v>93</v>
      </c>
      <c r="C306" s="3" t="s">
        <v>94</v>
      </c>
      <c r="D306" s="4">
        <v>7608490.4400000004</v>
      </c>
      <c r="E306" s="4">
        <v>7608490.4400000004</v>
      </c>
      <c r="F306" s="118">
        <f t="shared" si="219"/>
        <v>1</v>
      </c>
      <c r="G306" s="21">
        <v>3</v>
      </c>
      <c r="H306" s="4">
        <v>11161490.439999999</v>
      </c>
      <c r="I306" s="4">
        <v>8636253.1799999997</v>
      </c>
      <c r="J306" s="114">
        <f t="shared" si="220"/>
        <v>0.77375447539244591</v>
      </c>
      <c r="K306" s="21">
        <v>2</v>
      </c>
      <c r="L306" s="115">
        <f t="shared" si="221"/>
        <v>5</v>
      </c>
      <c r="M306" s="4">
        <v>0</v>
      </c>
      <c r="N306" s="4">
        <v>3</v>
      </c>
      <c r="O306" s="116">
        <f t="shared" si="222"/>
        <v>0</v>
      </c>
      <c r="P306" s="21">
        <v>3</v>
      </c>
      <c r="Q306" s="4">
        <v>1</v>
      </c>
      <c r="R306" s="4">
        <v>3</v>
      </c>
      <c r="S306" s="116">
        <f t="shared" si="223"/>
        <v>0.33333333333333331</v>
      </c>
      <c r="T306" s="21">
        <v>2</v>
      </c>
      <c r="U306" s="4">
        <v>5</v>
      </c>
      <c r="V306" s="4">
        <f t="shared" si="224"/>
        <v>3</v>
      </c>
      <c r="W306" s="117">
        <f t="shared" si="225"/>
        <v>1.6666666666666667</v>
      </c>
      <c r="X306" s="21">
        <v>1</v>
      </c>
      <c r="Y306" s="4">
        <v>5286999.7</v>
      </c>
      <c r="Z306" s="4">
        <v>5132377.82</v>
      </c>
      <c r="AA306" s="116">
        <f t="shared" si="226"/>
        <v>2.9245675954927684E-2</v>
      </c>
      <c r="AB306" s="21">
        <v>1</v>
      </c>
      <c r="AC306" s="121">
        <f t="shared" si="227"/>
        <v>7</v>
      </c>
      <c r="AD306" s="4">
        <v>2</v>
      </c>
      <c r="AE306" s="4">
        <v>0</v>
      </c>
      <c r="AF306" s="116">
        <f t="shared" si="243"/>
        <v>0</v>
      </c>
      <c r="AG306" s="21">
        <v>3</v>
      </c>
      <c r="AH306" s="4">
        <v>5132377.82</v>
      </c>
      <c r="AI306" s="4">
        <v>5132377.82</v>
      </c>
      <c r="AJ306" s="116">
        <f t="shared" si="228"/>
        <v>1</v>
      </c>
      <c r="AK306" s="21">
        <v>3</v>
      </c>
      <c r="AL306" s="71">
        <f t="shared" si="229"/>
        <v>6</v>
      </c>
      <c r="AM306" s="4">
        <v>0</v>
      </c>
      <c r="AN306" s="4">
        <v>757879.28999999992</v>
      </c>
      <c r="AO306" s="23">
        <f t="shared" si="230"/>
        <v>0</v>
      </c>
      <c r="AP306" s="21">
        <v>0</v>
      </c>
      <c r="AQ306" s="4">
        <v>0</v>
      </c>
      <c r="AR306" s="4">
        <v>557057.24</v>
      </c>
      <c r="AS306" s="23">
        <f t="shared" si="241"/>
        <v>0</v>
      </c>
      <c r="AT306" s="21">
        <v>0</v>
      </c>
      <c r="AU306" s="74">
        <f t="shared" si="231"/>
        <v>0</v>
      </c>
      <c r="AV306" s="4">
        <v>3820153.06</v>
      </c>
      <c r="AW306" s="4">
        <v>5838991.8200000003</v>
      </c>
      <c r="AX306" s="23">
        <f t="shared" si="232"/>
        <v>0.65424874323595128</v>
      </c>
      <c r="AY306" s="21">
        <v>2</v>
      </c>
      <c r="AZ306" s="4">
        <f t="shared" si="233"/>
        <v>3820153.06</v>
      </c>
      <c r="BA306" s="4">
        <v>2047645.09</v>
      </c>
      <c r="BB306" s="23">
        <f t="shared" si="234"/>
        <v>0.53601126914009045</v>
      </c>
      <c r="BC306" s="21">
        <v>2</v>
      </c>
      <c r="BD306" s="73">
        <f t="shared" si="235"/>
        <v>4</v>
      </c>
      <c r="BE306" s="4">
        <v>0</v>
      </c>
      <c r="BF306" s="21">
        <v>3</v>
      </c>
      <c r="BG306" s="71">
        <f t="shared" si="236"/>
        <v>3</v>
      </c>
      <c r="BH306" s="4">
        <v>2</v>
      </c>
      <c r="BI306" s="4">
        <v>3</v>
      </c>
      <c r="BJ306" s="23">
        <f t="shared" si="242"/>
        <v>0.66666666666666663</v>
      </c>
      <c r="BK306" s="21">
        <v>1</v>
      </c>
      <c r="BL306" s="4">
        <v>0</v>
      </c>
      <c r="BM306" s="124">
        <v>0</v>
      </c>
      <c r="BN306" s="53">
        <v>0</v>
      </c>
      <c r="BO306" s="54">
        <v>0</v>
      </c>
      <c r="BP306" s="88">
        <f t="shared" si="237"/>
        <v>1</v>
      </c>
      <c r="BQ306" s="44">
        <f t="shared" si="238"/>
        <v>26</v>
      </c>
    </row>
    <row r="307" spans="1:69" ht="51" x14ac:dyDescent="0.2">
      <c r="A307" s="1">
        <v>304</v>
      </c>
      <c r="B307" s="2" t="s">
        <v>124</v>
      </c>
      <c r="C307" s="3" t="s">
        <v>125</v>
      </c>
      <c r="D307" s="4">
        <v>4609955</v>
      </c>
      <c r="E307" s="4">
        <v>4609955</v>
      </c>
      <c r="F307" s="118">
        <f t="shared" si="219"/>
        <v>1</v>
      </c>
      <c r="G307" s="21">
        <v>3</v>
      </c>
      <c r="H307" s="4">
        <v>4610214.82</v>
      </c>
      <c r="I307" s="4">
        <v>3895993.25</v>
      </c>
      <c r="J307" s="114">
        <f t="shared" si="220"/>
        <v>0.84507846209214166</v>
      </c>
      <c r="K307" s="21">
        <v>2</v>
      </c>
      <c r="L307" s="115">
        <f t="shared" si="221"/>
        <v>5</v>
      </c>
      <c r="M307" s="4">
        <v>0</v>
      </c>
      <c r="N307" s="4">
        <v>3</v>
      </c>
      <c r="O307" s="116">
        <f t="shared" si="222"/>
        <v>0</v>
      </c>
      <c r="P307" s="21">
        <v>3</v>
      </c>
      <c r="Q307" s="4">
        <v>2</v>
      </c>
      <c r="R307" s="4">
        <v>3</v>
      </c>
      <c r="S307" s="116">
        <f t="shared" si="223"/>
        <v>0.66666666666666663</v>
      </c>
      <c r="T307" s="21">
        <v>0</v>
      </c>
      <c r="U307" s="4">
        <v>5</v>
      </c>
      <c r="V307" s="4">
        <f t="shared" si="224"/>
        <v>3</v>
      </c>
      <c r="W307" s="117">
        <f t="shared" si="225"/>
        <v>1.6666666666666667</v>
      </c>
      <c r="X307" s="21">
        <v>1</v>
      </c>
      <c r="Y307" s="4">
        <v>346342.72</v>
      </c>
      <c r="Z307" s="4">
        <v>340104.53</v>
      </c>
      <c r="AA307" s="116">
        <f t="shared" si="226"/>
        <v>1.8011610002947209E-2</v>
      </c>
      <c r="AB307" s="21">
        <v>1</v>
      </c>
      <c r="AC307" s="122">
        <f t="shared" si="227"/>
        <v>5</v>
      </c>
      <c r="AD307" s="4">
        <v>0</v>
      </c>
      <c r="AE307" s="4">
        <v>0</v>
      </c>
      <c r="AF307" s="116">
        <v>0</v>
      </c>
      <c r="AG307" s="21">
        <v>3</v>
      </c>
      <c r="AH307" s="4">
        <v>340104.52999999997</v>
      </c>
      <c r="AI307" s="4">
        <v>340104.52999999997</v>
      </c>
      <c r="AJ307" s="116">
        <f t="shared" si="228"/>
        <v>1</v>
      </c>
      <c r="AK307" s="21">
        <v>3</v>
      </c>
      <c r="AL307" s="71">
        <f t="shared" si="229"/>
        <v>6</v>
      </c>
      <c r="AM307" s="4">
        <v>0</v>
      </c>
      <c r="AN307" s="4">
        <v>554430.65999999992</v>
      </c>
      <c r="AO307" s="23">
        <f t="shared" si="230"/>
        <v>0</v>
      </c>
      <c r="AP307" s="21">
        <v>0</v>
      </c>
      <c r="AQ307" s="4">
        <v>0</v>
      </c>
      <c r="AR307" s="4">
        <v>355294.74</v>
      </c>
      <c r="AS307" s="23">
        <f t="shared" si="241"/>
        <v>0</v>
      </c>
      <c r="AT307" s="21">
        <v>0</v>
      </c>
      <c r="AU307" s="74">
        <f t="shared" si="231"/>
        <v>0</v>
      </c>
      <c r="AV307" s="4">
        <v>1827645.53</v>
      </c>
      <c r="AW307" s="4">
        <v>1954883.28</v>
      </c>
      <c r="AX307" s="23">
        <f t="shared" si="232"/>
        <v>0.93491286599985657</v>
      </c>
      <c r="AY307" s="21">
        <v>3</v>
      </c>
      <c r="AZ307" s="4">
        <f t="shared" si="233"/>
        <v>1827645.53</v>
      </c>
      <c r="BA307" s="4">
        <v>882924.92000000016</v>
      </c>
      <c r="BB307" s="23">
        <f t="shared" si="234"/>
        <v>0.48309418074083554</v>
      </c>
      <c r="BC307" s="21">
        <v>1</v>
      </c>
      <c r="BD307" s="73">
        <f t="shared" si="235"/>
        <v>4</v>
      </c>
      <c r="BE307" s="4">
        <v>0</v>
      </c>
      <c r="BF307" s="21">
        <v>3</v>
      </c>
      <c r="BG307" s="71">
        <f t="shared" si="236"/>
        <v>3</v>
      </c>
      <c r="BH307" s="4">
        <v>4</v>
      </c>
      <c r="BI307" s="4">
        <v>4</v>
      </c>
      <c r="BJ307" s="23">
        <f t="shared" si="242"/>
        <v>1</v>
      </c>
      <c r="BK307" s="21">
        <v>3</v>
      </c>
      <c r="BL307" s="4">
        <v>0</v>
      </c>
      <c r="BM307" s="124">
        <v>0</v>
      </c>
      <c r="BN307" s="53">
        <v>0</v>
      </c>
      <c r="BO307" s="54">
        <v>0</v>
      </c>
      <c r="BP307" s="90">
        <f t="shared" si="237"/>
        <v>3</v>
      </c>
      <c r="BQ307" s="44">
        <f t="shared" si="238"/>
        <v>26</v>
      </c>
    </row>
    <row r="308" spans="1:69" ht="51" x14ac:dyDescent="0.2">
      <c r="A308" s="1">
        <v>305</v>
      </c>
      <c r="B308" s="2" t="s">
        <v>160</v>
      </c>
      <c r="C308" s="3" t="s">
        <v>161</v>
      </c>
      <c r="D308" s="4">
        <v>39364321.780000001</v>
      </c>
      <c r="E308" s="4">
        <v>36461435.890000001</v>
      </c>
      <c r="F308" s="118">
        <f t="shared" si="219"/>
        <v>0.92625591503332128</v>
      </c>
      <c r="G308" s="21">
        <v>3</v>
      </c>
      <c r="H308" s="4">
        <v>39364321.780000001</v>
      </c>
      <c r="I308" s="4">
        <v>29574400.050000001</v>
      </c>
      <c r="J308" s="114">
        <f t="shared" si="220"/>
        <v>0.75129962140046302</v>
      </c>
      <c r="K308" s="21">
        <v>2</v>
      </c>
      <c r="L308" s="115">
        <f t="shared" si="221"/>
        <v>5</v>
      </c>
      <c r="M308" s="4">
        <v>0</v>
      </c>
      <c r="N308" s="4">
        <v>1</v>
      </c>
      <c r="O308" s="116">
        <f t="shared" si="222"/>
        <v>0</v>
      </c>
      <c r="P308" s="21">
        <v>3</v>
      </c>
      <c r="Q308" s="4">
        <v>1</v>
      </c>
      <c r="R308" s="4">
        <v>1</v>
      </c>
      <c r="S308" s="116">
        <f t="shared" si="223"/>
        <v>1</v>
      </c>
      <c r="T308" s="21">
        <v>0</v>
      </c>
      <c r="U308" s="4">
        <v>1</v>
      </c>
      <c r="V308" s="4">
        <f t="shared" si="224"/>
        <v>1</v>
      </c>
      <c r="W308" s="117">
        <f t="shared" si="225"/>
        <v>1</v>
      </c>
      <c r="X308" s="21">
        <v>1</v>
      </c>
      <c r="Y308" s="4">
        <v>1132843.2</v>
      </c>
      <c r="Z308" s="4">
        <v>1132843.2</v>
      </c>
      <c r="AA308" s="116">
        <f t="shared" si="226"/>
        <v>0</v>
      </c>
      <c r="AB308" s="21">
        <v>0</v>
      </c>
      <c r="AC308" s="122">
        <f t="shared" si="227"/>
        <v>4</v>
      </c>
      <c r="AD308" s="4">
        <v>0</v>
      </c>
      <c r="AE308" s="4">
        <v>0</v>
      </c>
      <c r="AF308" s="116">
        <v>0</v>
      </c>
      <c r="AG308" s="21">
        <v>3</v>
      </c>
      <c r="AH308" s="4">
        <v>1132843.2</v>
      </c>
      <c r="AI308" s="4">
        <v>1132843.2</v>
      </c>
      <c r="AJ308" s="116">
        <f t="shared" si="228"/>
        <v>1</v>
      </c>
      <c r="AK308" s="21">
        <v>3</v>
      </c>
      <c r="AL308" s="71">
        <f t="shared" si="229"/>
        <v>6</v>
      </c>
      <c r="AM308" s="4">
        <v>0</v>
      </c>
      <c r="AN308" s="4">
        <v>8899297.9600000009</v>
      </c>
      <c r="AO308" s="23">
        <f t="shared" si="230"/>
        <v>0</v>
      </c>
      <c r="AP308" s="21">
        <v>0</v>
      </c>
      <c r="AQ308" s="4">
        <v>0</v>
      </c>
      <c r="AR308" s="4">
        <v>1976817.3699999999</v>
      </c>
      <c r="AS308" s="23">
        <f t="shared" si="241"/>
        <v>0</v>
      </c>
      <c r="AT308" s="21">
        <v>0</v>
      </c>
      <c r="AU308" s="74">
        <f t="shared" si="231"/>
        <v>0</v>
      </c>
      <c r="AV308" s="4">
        <v>9911268.1300000008</v>
      </c>
      <c r="AW308" s="4">
        <v>15244708.35</v>
      </c>
      <c r="AX308" s="23">
        <f t="shared" si="232"/>
        <v>0.65014481762781651</v>
      </c>
      <c r="AY308" s="21">
        <v>2</v>
      </c>
      <c r="AZ308" s="4">
        <f t="shared" si="233"/>
        <v>9911268.1300000008</v>
      </c>
      <c r="BA308" s="4">
        <v>9523168.5200000033</v>
      </c>
      <c r="BB308" s="23">
        <f t="shared" si="234"/>
        <v>0.96084258796053801</v>
      </c>
      <c r="BC308" s="21">
        <v>3</v>
      </c>
      <c r="BD308" s="72">
        <f t="shared" si="235"/>
        <v>5</v>
      </c>
      <c r="BE308" s="4">
        <v>0</v>
      </c>
      <c r="BF308" s="21">
        <v>3</v>
      </c>
      <c r="BG308" s="71">
        <f t="shared" si="236"/>
        <v>3</v>
      </c>
      <c r="BH308" s="4">
        <v>2</v>
      </c>
      <c r="BI308" s="4">
        <v>2</v>
      </c>
      <c r="BJ308" s="23">
        <f t="shared" si="242"/>
        <v>1</v>
      </c>
      <c r="BK308" s="21">
        <v>3</v>
      </c>
      <c r="BL308" s="4">
        <v>0</v>
      </c>
      <c r="BM308" s="124">
        <v>0</v>
      </c>
      <c r="BN308" s="53">
        <v>0</v>
      </c>
      <c r="BO308" s="54">
        <v>0</v>
      </c>
      <c r="BP308" s="90">
        <f t="shared" si="237"/>
        <v>3</v>
      </c>
      <c r="BQ308" s="44">
        <f t="shared" si="238"/>
        <v>26</v>
      </c>
    </row>
    <row r="309" spans="1:69" ht="38.25" x14ac:dyDescent="0.2">
      <c r="A309" s="1">
        <v>306</v>
      </c>
      <c r="B309" s="2" t="s">
        <v>183</v>
      </c>
      <c r="C309" s="3" t="s">
        <v>184</v>
      </c>
      <c r="D309" s="4">
        <v>11080258.02</v>
      </c>
      <c r="E309" s="4">
        <v>13218973.77</v>
      </c>
      <c r="F309" s="118">
        <f t="shared" si="219"/>
        <v>1.1930203923175429</v>
      </c>
      <c r="G309" s="21">
        <v>3</v>
      </c>
      <c r="H309" s="4">
        <v>11461131.9</v>
      </c>
      <c r="I309" s="4">
        <v>10126456.48</v>
      </c>
      <c r="J309" s="114">
        <f t="shared" si="220"/>
        <v>0.88354767821841407</v>
      </c>
      <c r="K309" s="21">
        <v>2</v>
      </c>
      <c r="L309" s="115">
        <f t="shared" si="221"/>
        <v>5</v>
      </c>
      <c r="M309" s="4">
        <v>2</v>
      </c>
      <c r="N309" s="4">
        <v>18</v>
      </c>
      <c r="O309" s="116">
        <f t="shared" si="222"/>
        <v>0.1111111111111111</v>
      </c>
      <c r="P309" s="21">
        <v>1</v>
      </c>
      <c r="Q309" s="4">
        <v>5</v>
      </c>
      <c r="R309" s="4">
        <v>18</v>
      </c>
      <c r="S309" s="116">
        <f t="shared" si="223"/>
        <v>0.27777777777777779</v>
      </c>
      <c r="T309" s="21">
        <v>2</v>
      </c>
      <c r="U309" s="4">
        <v>49</v>
      </c>
      <c r="V309" s="4">
        <f t="shared" si="224"/>
        <v>16</v>
      </c>
      <c r="W309" s="117">
        <f t="shared" si="225"/>
        <v>3.0625</v>
      </c>
      <c r="X309" s="21">
        <v>3</v>
      </c>
      <c r="Y309" s="4">
        <v>11457553.41</v>
      </c>
      <c r="Z309" s="4">
        <v>7986738.0099999998</v>
      </c>
      <c r="AA309" s="116">
        <f t="shared" si="226"/>
        <v>0.30292814493631065</v>
      </c>
      <c r="AB309" s="21">
        <v>0</v>
      </c>
      <c r="AC309" s="121">
        <f t="shared" si="227"/>
        <v>6</v>
      </c>
      <c r="AD309" s="4">
        <v>6</v>
      </c>
      <c r="AE309" s="4">
        <v>1</v>
      </c>
      <c r="AF309" s="116">
        <f>AE309/AD309</f>
        <v>0.16666666666666666</v>
      </c>
      <c r="AG309" s="21">
        <v>1</v>
      </c>
      <c r="AH309" s="4">
        <v>7539783.5999999996</v>
      </c>
      <c r="AI309" s="4">
        <v>7986738.0099999998</v>
      </c>
      <c r="AJ309" s="116">
        <f t="shared" si="228"/>
        <v>0.94403792769458827</v>
      </c>
      <c r="AK309" s="21">
        <v>3</v>
      </c>
      <c r="AL309" s="73">
        <f t="shared" si="229"/>
        <v>4</v>
      </c>
      <c r="AM309" s="4">
        <v>0</v>
      </c>
      <c r="AN309" s="4">
        <v>876513.13</v>
      </c>
      <c r="AO309" s="23">
        <f t="shared" si="230"/>
        <v>0</v>
      </c>
      <c r="AP309" s="21">
        <v>0</v>
      </c>
      <c r="AQ309" s="4">
        <v>0</v>
      </c>
      <c r="AR309" s="4">
        <v>29173.42</v>
      </c>
      <c r="AS309" s="23">
        <f t="shared" si="241"/>
        <v>0</v>
      </c>
      <c r="AT309" s="21">
        <v>0</v>
      </c>
      <c r="AU309" s="74">
        <f t="shared" si="231"/>
        <v>0</v>
      </c>
      <c r="AV309" s="4">
        <v>1933926.66</v>
      </c>
      <c r="AW309" s="4">
        <v>1998207.87</v>
      </c>
      <c r="AX309" s="23">
        <f t="shared" si="232"/>
        <v>0.96783056909889953</v>
      </c>
      <c r="AY309" s="21">
        <v>3</v>
      </c>
      <c r="AZ309" s="4">
        <f t="shared" si="233"/>
        <v>1933926.66</v>
      </c>
      <c r="BA309" s="4">
        <v>383305.01</v>
      </c>
      <c r="BB309" s="23">
        <f t="shared" si="234"/>
        <v>0.19820038573748192</v>
      </c>
      <c r="BC309" s="21">
        <v>0</v>
      </c>
      <c r="BD309" s="73">
        <f t="shared" si="235"/>
        <v>3</v>
      </c>
      <c r="BE309" s="4">
        <v>0</v>
      </c>
      <c r="BF309" s="21">
        <v>3</v>
      </c>
      <c r="BG309" s="71">
        <f t="shared" si="236"/>
        <v>3</v>
      </c>
      <c r="BH309" s="4">
        <v>20</v>
      </c>
      <c r="BI309" s="4">
        <v>20</v>
      </c>
      <c r="BJ309" s="23">
        <f t="shared" si="242"/>
        <v>1</v>
      </c>
      <c r="BK309" s="21">
        <v>3</v>
      </c>
      <c r="BL309" s="4">
        <v>13</v>
      </c>
      <c r="BM309" s="124">
        <v>15</v>
      </c>
      <c r="BN309" s="53">
        <f>BL309/BM309</f>
        <v>0.8666666666666667</v>
      </c>
      <c r="BO309" s="54">
        <v>2</v>
      </c>
      <c r="BP309" s="85">
        <f t="shared" si="237"/>
        <v>5</v>
      </c>
      <c r="BQ309" s="44">
        <f t="shared" si="238"/>
        <v>26</v>
      </c>
    </row>
    <row r="310" spans="1:69" ht="63.75" x14ac:dyDescent="0.2">
      <c r="A310" s="1">
        <v>307</v>
      </c>
      <c r="B310" s="2" t="s">
        <v>259</v>
      </c>
      <c r="C310" s="3" t="s">
        <v>260</v>
      </c>
      <c r="D310" s="4">
        <v>17636697</v>
      </c>
      <c r="E310" s="4">
        <v>16835856</v>
      </c>
      <c r="F310" s="118">
        <f t="shared" si="219"/>
        <v>0.95459234798896864</v>
      </c>
      <c r="G310" s="21">
        <v>3</v>
      </c>
      <c r="H310" s="4">
        <v>17636697</v>
      </c>
      <c r="I310" s="4">
        <v>2635922.88</v>
      </c>
      <c r="J310" s="114">
        <f t="shared" si="220"/>
        <v>0.14945671970210747</v>
      </c>
      <c r="K310" s="21">
        <v>0</v>
      </c>
      <c r="L310" s="121">
        <f t="shared" si="221"/>
        <v>3</v>
      </c>
      <c r="M310" s="4">
        <v>0</v>
      </c>
      <c r="N310" s="4">
        <v>5</v>
      </c>
      <c r="O310" s="116">
        <f t="shared" si="222"/>
        <v>0</v>
      </c>
      <c r="P310" s="21">
        <v>3</v>
      </c>
      <c r="Q310" s="4">
        <v>1</v>
      </c>
      <c r="R310" s="4">
        <v>5</v>
      </c>
      <c r="S310" s="116">
        <f t="shared" si="223"/>
        <v>0.2</v>
      </c>
      <c r="T310" s="21">
        <v>2</v>
      </c>
      <c r="U310" s="4">
        <v>12</v>
      </c>
      <c r="V310" s="4">
        <f t="shared" si="224"/>
        <v>5</v>
      </c>
      <c r="W310" s="117">
        <f t="shared" si="225"/>
        <v>2.4</v>
      </c>
      <c r="X310" s="21">
        <v>2</v>
      </c>
      <c r="Y310" s="4">
        <v>464152.6</v>
      </c>
      <c r="Z310" s="4">
        <v>425896.54</v>
      </c>
      <c r="AA310" s="116">
        <f t="shared" si="226"/>
        <v>8.2421298512601243E-2</v>
      </c>
      <c r="AB310" s="21">
        <v>3</v>
      </c>
      <c r="AC310" s="115">
        <f t="shared" si="227"/>
        <v>10</v>
      </c>
      <c r="AD310" s="4">
        <v>0</v>
      </c>
      <c r="AE310" s="4">
        <v>0</v>
      </c>
      <c r="AF310" s="116">
        <v>0</v>
      </c>
      <c r="AG310" s="21">
        <v>3</v>
      </c>
      <c r="AH310" s="4">
        <v>425896.54</v>
      </c>
      <c r="AI310" s="4">
        <v>425896.54</v>
      </c>
      <c r="AJ310" s="116">
        <f t="shared" si="228"/>
        <v>1</v>
      </c>
      <c r="AK310" s="21">
        <v>3</v>
      </c>
      <c r="AL310" s="71">
        <f t="shared" si="229"/>
        <v>6</v>
      </c>
      <c r="AM310" s="4">
        <v>0</v>
      </c>
      <c r="AN310" s="4">
        <v>405474.35</v>
      </c>
      <c r="AO310" s="23">
        <f t="shared" si="230"/>
        <v>0</v>
      </c>
      <c r="AP310" s="21">
        <v>0</v>
      </c>
      <c r="AQ310" s="4">
        <v>0</v>
      </c>
      <c r="AR310" s="4">
        <v>0</v>
      </c>
      <c r="AS310" s="23">
        <v>0</v>
      </c>
      <c r="AT310" s="21">
        <v>0</v>
      </c>
      <c r="AU310" s="74">
        <f t="shared" si="231"/>
        <v>0</v>
      </c>
      <c r="AV310" s="4">
        <v>912522.34</v>
      </c>
      <c r="AW310" s="4">
        <v>9531556.3000000007</v>
      </c>
      <c r="AX310" s="23">
        <f t="shared" si="232"/>
        <v>9.5736972145881352E-2</v>
      </c>
      <c r="AY310" s="21">
        <v>0</v>
      </c>
      <c r="AZ310" s="4">
        <f t="shared" si="233"/>
        <v>912522.34</v>
      </c>
      <c r="BA310" s="4">
        <v>912522.34</v>
      </c>
      <c r="BB310" s="23">
        <f t="shared" si="234"/>
        <v>1</v>
      </c>
      <c r="BC310" s="21">
        <v>3</v>
      </c>
      <c r="BD310" s="73">
        <f t="shared" si="235"/>
        <v>3</v>
      </c>
      <c r="BE310" s="4">
        <v>0</v>
      </c>
      <c r="BF310" s="21">
        <v>3</v>
      </c>
      <c r="BG310" s="71">
        <f t="shared" si="236"/>
        <v>3</v>
      </c>
      <c r="BH310" s="4">
        <v>2</v>
      </c>
      <c r="BI310" s="4">
        <v>5</v>
      </c>
      <c r="BJ310" s="23">
        <f t="shared" si="242"/>
        <v>0.4</v>
      </c>
      <c r="BK310" s="21">
        <v>1</v>
      </c>
      <c r="BL310" s="4">
        <v>3</v>
      </c>
      <c r="BM310" s="124">
        <v>15</v>
      </c>
      <c r="BN310" s="53">
        <f>BL310/BM310</f>
        <v>0.2</v>
      </c>
      <c r="BO310" s="54">
        <v>0</v>
      </c>
      <c r="BP310" s="88">
        <f t="shared" si="237"/>
        <v>1</v>
      </c>
      <c r="BQ310" s="44">
        <f t="shared" si="238"/>
        <v>26</v>
      </c>
    </row>
    <row r="311" spans="1:69" ht="51" x14ac:dyDescent="0.2">
      <c r="A311" s="1">
        <v>308</v>
      </c>
      <c r="B311" s="2" t="s">
        <v>287</v>
      </c>
      <c r="C311" s="3" t="s">
        <v>288</v>
      </c>
      <c r="D311" s="4">
        <v>4182789.66</v>
      </c>
      <c r="E311" s="4">
        <v>4182789.66</v>
      </c>
      <c r="F311" s="118">
        <f t="shared" si="219"/>
        <v>1</v>
      </c>
      <c r="G311" s="21">
        <v>3</v>
      </c>
      <c r="H311" s="4">
        <v>4193313.16</v>
      </c>
      <c r="I311" s="4">
        <v>2689729.04</v>
      </c>
      <c r="J311" s="114">
        <f t="shared" si="220"/>
        <v>0.64143290457228808</v>
      </c>
      <c r="K311" s="21">
        <v>1</v>
      </c>
      <c r="L311" s="121">
        <f t="shared" si="221"/>
        <v>4</v>
      </c>
      <c r="M311" s="4">
        <v>1</v>
      </c>
      <c r="N311" s="4">
        <v>19</v>
      </c>
      <c r="O311" s="116">
        <f t="shared" si="222"/>
        <v>5.2631578947368418E-2</v>
      </c>
      <c r="P311" s="21">
        <v>2</v>
      </c>
      <c r="Q311" s="4">
        <v>5</v>
      </c>
      <c r="R311" s="4">
        <v>19</v>
      </c>
      <c r="S311" s="116">
        <f t="shared" si="223"/>
        <v>0.26315789473684209</v>
      </c>
      <c r="T311" s="21">
        <v>2</v>
      </c>
      <c r="U311" s="4">
        <v>61</v>
      </c>
      <c r="V311" s="4">
        <f t="shared" si="224"/>
        <v>18</v>
      </c>
      <c r="W311" s="117">
        <f t="shared" si="225"/>
        <v>3.3888888888888888</v>
      </c>
      <c r="X311" s="21">
        <v>3</v>
      </c>
      <c r="Y311" s="4">
        <v>953925</v>
      </c>
      <c r="Z311" s="4">
        <v>712088.6</v>
      </c>
      <c r="AA311" s="116">
        <f t="shared" si="226"/>
        <v>0.25351720523101923</v>
      </c>
      <c r="AB311" s="21">
        <v>0</v>
      </c>
      <c r="AC311" s="121">
        <f t="shared" si="227"/>
        <v>7</v>
      </c>
      <c r="AD311" s="4">
        <v>0</v>
      </c>
      <c r="AE311" s="4">
        <v>0</v>
      </c>
      <c r="AF311" s="116">
        <v>0</v>
      </c>
      <c r="AG311" s="21">
        <v>3</v>
      </c>
      <c r="AH311" s="4">
        <v>712088.6</v>
      </c>
      <c r="AI311" s="4">
        <v>712088.6</v>
      </c>
      <c r="AJ311" s="116">
        <f t="shared" si="228"/>
        <v>1</v>
      </c>
      <c r="AK311" s="21">
        <v>3</v>
      </c>
      <c r="AL311" s="71">
        <f t="shared" si="229"/>
        <v>6</v>
      </c>
      <c r="AM311" s="4">
        <v>0</v>
      </c>
      <c r="AN311" s="4">
        <v>340733.06</v>
      </c>
      <c r="AO311" s="23">
        <f t="shared" si="230"/>
        <v>0</v>
      </c>
      <c r="AP311" s="21">
        <v>0</v>
      </c>
      <c r="AQ311" s="4">
        <v>0</v>
      </c>
      <c r="AR311" s="4">
        <v>166838.06</v>
      </c>
      <c r="AS311" s="23">
        <f t="shared" ref="AS311:AS357" si="244">AQ311/AR311</f>
        <v>0</v>
      </c>
      <c r="AT311" s="21">
        <v>0</v>
      </c>
      <c r="AU311" s="74">
        <f t="shared" si="231"/>
        <v>0</v>
      </c>
      <c r="AV311" s="4">
        <v>1977640.44</v>
      </c>
      <c r="AW311" s="4">
        <v>1983205.56</v>
      </c>
      <c r="AX311" s="23">
        <f t="shared" si="232"/>
        <v>0.99719387636246837</v>
      </c>
      <c r="AY311" s="21">
        <v>3</v>
      </c>
      <c r="AZ311" s="4">
        <f t="shared" si="233"/>
        <v>1977640.44</v>
      </c>
      <c r="BA311" s="4">
        <v>1283099.32</v>
      </c>
      <c r="BB311" s="23">
        <f t="shared" si="234"/>
        <v>0.64880313632745101</v>
      </c>
      <c r="BC311" s="21">
        <v>2</v>
      </c>
      <c r="BD311" s="72">
        <f t="shared" si="235"/>
        <v>5</v>
      </c>
      <c r="BE311" s="4">
        <v>0</v>
      </c>
      <c r="BF311" s="21">
        <v>3</v>
      </c>
      <c r="BG311" s="71">
        <f t="shared" si="236"/>
        <v>3</v>
      </c>
      <c r="BH311" s="4">
        <v>9</v>
      </c>
      <c r="BI311" s="4">
        <v>18</v>
      </c>
      <c r="BJ311" s="23">
        <f t="shared" si="242"/>
        <v>0.5</v>
      </c>
      <c r="BK311" s="21">
        <v>1</v>
      </c>
      <c r="BL311" s="4">
        <v>0</v>
      </c>
      <c r="BM311" s="124">
        <v>0</v>
      </c>
      <c r="BN311" s="53">
        <v>0</v>
      </c>
      <c r="BO311" s="54">
        <v>0</v>
      </c>
      <c r="BP311" s="88">
        <f t="shared" si="237"/>
        <v>1</v>
      </c>
      <c r="BQ311" s="44">
        <f t="shared" si="238"/>
        <v>26</v>
      </c>
    </row>
    <row r="312" spans="1:69" ht="63.75" x14ac:dyDescent="0.2">
      <c r="A312" s="1">
        <v>309</v>
      </c>
      <c r="B312" s="2" t="s">
        <v>315</v>
      </c>
      <c r="C312" s="3" t="s">
        <v>316</v>
      </c>
      <c r="D312" s="4">
        <v>18126959.079999998</v>
      </c>
      <c r="E312" s="4">
        <v>18100540.48</v>
      </c>
      <c r="F312" s="118">
        <f t="shared" si="219"/>
        <v>0.99854257959741599</v>
      </c>
      <c r="G312" s="21">
        <v>3</v>
      </c>
      <c r="H312" s="4">
        <v>18126959.079999998</v>
      </c>
      <c r="I312" s="4">
        <v>12272138.25</v>
      </c>
      <c r="J312" s="114">
        <f t="shared" si="220"/>
        <v>0.67701031352468866</v>
      </c>
      <c r="K312" s="21">
        <v>1</v>
      </c>
      <c r="L312" s="121">
        <f t="shared" si="221"/>
        <v>4</v>
      </c>
      <c r="M312" s="4">
        <v>13</v>
      </c>
      <c r="N312" s="4">
        <v>91</v>
      </c>
      <c r="O312" s="116">
        <f t="shared" si="222"/>
        <v>0.14285714285714285</v>
      </c>
      <c r="P312" s="21">
        <v>1</v>
      </c>
      <c r="Q312" s="4">
        <v>36</v>
      </c>
      <c r="R312" s="4">
        <v>91</v>
      </c>
      <c r="S312" s="116">
        <f t="shared" si="223"/>
        <v>0.39560439560439559</v>
      </c>
      <c r="T312" s="21">
        <v>2</v>
      </c>
      <c r="U312" s="4">
        <v>252</v>
      </c>
      <c r="V312" s="4">
        <f t="shared" si="224"/>
        <v>78</v>
      </c>
      <c r="W312" s="117">
        <f t="shared" si="225"/>
        <v>3.2307692307692308</v>
      </c>
      <c r="X312" s="21">
        <v>3</v>
      </c>
      <c r="Y312" s="4">
        <v>11119661.83</v>
      </c>
      <c r="Z312" s="4">
        <v>10078011.23</v>
      </c>
      <c r="AA312" s="116">
        <f t="shared" si="226"/>
        <v>9.3676463900161572E-2</v>
      </c>
      <c r="AB312" s="21">
        <v>3</v>
      </c>
      <c r="AC312" s="115">
        <f t="shared" si="227"/>
        <v>9</v>
      </c>
      <c r="AD312" s="4">
        <v>4</v>
      </c>
      <c r="AE312" s="4">
        <v>1</v>
      </c>
      <c r="AF312" s="116">
        <f>AE312/AD312</f>
        <v>0.25</v>
      </c>
      <c r="AG312" s="21">
        <v>0</v>
      </c>
      <c r="AH312" s="4">
        <v>8679656.8400000017</v>
      </c>
      <c r="AI312" s="4">
        <v>10078011.230000002</v>
      </c>
      <c r="AJ312" s="116">
        <f t="shared" si="228"/>
        <v>0.86124699029532636</v>
      </c>
      <c r="AK312" s="21">
        <v>3</v>
      </c>
      <c r="AL312" s="73">
        <f t="shared" si="229"/>
        <v>3</v>
      </c>
      <c r="AM312" s="4">
        <v>0</v>
      </c>
      <c r="AN312" s="4">
        <v>57896.33</v>
      </c>
      <c r="AO312" s="23">
        <f t="shared" si="230"/>
        <v>0</v>
      </c>
      <c r="AP312" s="21">
        <v>0</v>
      </c>
      <c r="AQ312" s="4">
        <v>0</v>
      </c>
      <c r="AR312" s="4">
        <v>106301.48999999999</v>
      </c>
      <c r="AS312" s="23">
        <f t="shared" si="244"/>
        <v>0</v>
      </c>
      <c r="AT312" s="21">
        <v>0</v>
      </c>
      <c r="AU312" s="74">
        <f t="shared" si="231"/>
        <v>0</v>
      </c>
      <c r="AV312" s="4">
        <v>1318447.3700000001</v>
      </c>
      <c r="AW312" s="4">
        <v>1999000</v>
      </c>
      <c r="AX312" s="23">
        <f t="shared" si="232"/>
        <v>0.65955346173086549</v>
      </c>
      <c r="AY312" s="21">
        <v>2</v>
      </c>
      <c r="AZ312" s="4">
        <f t="shared" si="233"/>
        <v>1318447.3700000001</v>
      </c>
      <c r="BA312" s="4">
        <v>32400</v>
      </c>
      <c r="BB312" s="23">
        <f t="shared" si="234"/>
        <v>2.4574359763787915E-2</v>
      </c>
      <c r="BC312" s="21">
        <v>0</v>
      </c>
      <c r="BD312" s="74">
        <f t="shared" si="235"/>
        <v>2</v>
      </c>
      <c r="BE312" s="4">
        <v>0</v>
      </c>
      <c r="BF312" s="21">
        <v>3</v>
      </c>
      <c r="BG312" s="71">
        <f t="shared" si="236"/>
        <v>3</v>
      </c>
      <c r="BH312" s="4">
        <v>67</v>
      </c>
      <c r="BI312" s="4">
        <v>73</v>
      </c>
      <c r="BJ312" s="23">
        <f t="shared" si="242"/>
        <v>0.9178082191780822</v>
      </c>
      <c r="BK312" s="21">
        <v>3</v>
      </c>
      <c r="BL312" s="4">
        <v>13</v>
      </c>
      <c r="BM312" s="124">
        <v>15</v>
      </c>
      <c r="BN312" s="53">
        <f>BL312/BM312</f>
        <v>0.8666666666666667</v>
      </c>
      <c r="BO312" s="54">
        <v>2</v>
      </c>
      <c r="BP312" s="85">
        <f t="shared" si="237"/>
        <v>5</v>
      </c>
      <c r="BQ312" s="44">
        <f t="shared" si="238"/>
        <v>26</v>
      </c>
    </row>
    <row r="313" spans="1:69" ht="63.75" x14ac:dyDescent="0.2">
      <c r="A313" s="1">
        <v>310</v>
      </c>
      <c r="B313" s="2" t="s">
        <v>319</v>
      </c>
      <c r="C313" s="3" t="s">
        <v>320</v>
      </c>
      <c r="D313" s="4">
        <v>44272430.649999999</v>
      </c>
      <c r="E313" s="4">
        <v>44272430.649999999</v>
      </c>
      <c r="F313" s="118">
        <f t="shared" si="219"/>
        <v>1</v>
      </c>
      <c r="G313" s="21">
        <v>3</v>
      </c>
      <c r="H313" s="4">
        <v>47951469.600000001</v>
      </c>
      <c r="I313" s="4">
        <v>27841833.530000001</v>
      </c>
      <c r="J313" s="114">
        <f t="shared" si="220"/>
        <v>0.58062523969025548</v>
      </c>
      <c r="K313" s="21">
        <v>1</v>
      </c>
      <c r="L313" s="121">
        <f t="shared" si="221"/>
        <v>4</v>
      </c>
      <c r="M313" s="4">
        <v>4</v>
      </c>
      <c r="N313" s="4">
        <v>34</v>
      </c>
      <c r="O313" s="116">
        <f t="shared" si="222"/>
        <v>0.11764705882352941</v>
      </c>
      <c r="P313" s="21">
        <v>1</v>
      </c>
      <c r="Q313" s="4">
        <v>6</v>
      </c>
      <c r="R313" s="4">
        <v>34</v>
      </c>
      <c r="S313" s="116">
        <f t="shared" si="223"/>
        <v>0.17647058823529413</v>
      </c>
      <c r="T313" s="21">
        <v>3</v>
      </c>
      <c r="U313" s="4">
        <v>99</v>
      </c>
      <c r="V313" s="4">
        <f t="shared" si="224"/>
        <v>30</v>
      </c>
      <c r="W313" s="117">
        <f t="shared" si="225"/>
        <v>3.3</v>
      </c>
      <c r="X313" s="21">
        <v>3</v>
      </c>
      <c r="Y313" s="4">
        <v>14707038.49</v>
      </c>
      <c r="Z313" s="4">
        <v>9861961.4499999993</v>
      </c>
      <c r="AA313" s="116">
        <f t="shared" si="226"/>
        <v>0.32943933908205886</v>
      </c>
      <c r="AB313" s="21">
        <v>0</v>
      </c>
      <c r="AC313" s="121">
        <f t="shared" si="227"/>
        <v>7</v>
      </c>
      <c r="AD313" s="4">
        <v>13</v>
      </c>
      <c r="AE313" s="4">
        <v>1</v>
      </c>
      <c r="AF313" s="116">
        <f>AE313/AD313</f>
        <v>7.6923076923076927E-2</v>
      </c>
      <c r="AG313" s="21">
        <v>3</v>
      </c>
      <c r="AH313" s="4">
        <v>8861735.9100000001</v>
      </c>
      <c r="AI313" s="4">
        <v>9861961.4499999993</v>
      </c>
      <c r="AJ313" s="116">
        <f t="shared" si="228"/>
        <v>0.89857742345971159</v>
      </c>
      <c r="AK313" s="21">
        <v>3</v>
      </c>
      <c r="AL313" s="71">
        <f t="shared" si="229"/>
        <v>6</v>
      </c>
      <c r="AM313" s="4">
        <v>0</v>
      </c>
      <c r="AN313" s="4">
        <v>1749247.81</v>
      </c>
      <c r="AO313" s="23">
        <f t="shared" si="230"/>
        <v>0</v>
      </c>
      <c r="AP313" s="21">
        <v>0</v>
      </c>
      <c r="AQ313" s="4">
        <v>0</v>
      </c>
      <c r="AR313" s="4">
        <v>1453195.2899999998</v>
      </c>
      <c r="AS313" s="23">
        <f t="shared" si="244"/>
        <v>0</v>
      </c>
      <c r="AT313" s="21">
        <v>0</v>
      </c>
      <c r="AU313" s="74">
        <f t="shared" si="231"/>
        <v>0</v>
      </c>
      <c r="AV313" s="4">
        <v>6911937.7599999998</v>
      </c>
      <c r="AW313" s="4">
        <v>24538086.100000001</v>
      </c>
      <c r="AX313" s="23">
        <f t="shared" si="232"/>
        <v>0.28168202409233534</v>
      </c>
      <c r="AY313" s="21">
        <v>0</v>
      </c>
      <c r="AZ313" s="4">
        <f t="shared" si="233"/>
        <v>6911937.7599999998</v>
      </c>
      <c r="BA313" s="4">
        <v>5758393.6100000003</v>
      </c>
      <c r="BB313" s="23">
        <f t="shared" si="234"/>
        <v>0.83310842920553163</v>
      </c>
      <c r="BC313" s="21">
        <v>3</v>
      </c>
      <c r="BD313" s="73">
        <f t="shared" si="235"/>
        <v>3</v>
      </c>
      <c r="BE313" s="4">
        <v>0</v>
      </c>
      <c r="BF313" s="21">
        <v>3</v>
      </c>
      <c r="BG313" s="71">
        <f t="shared" si="236"/>
        <v>3</v>
      </c>
      <c r="BH313" s="4">
        <v>25</v>
      </c>
      <c r="BI313" s="4">
        <v>25</v>
      </c>
      <c r="BJ313" s="23">
        <f t="shared" si="242"/>
        <v>1</v>
      </c>
      <c r="BK313" s="21">
        <v>3</v>
      </c>
      <c r="BL313" s="4">
        <v>0</v>
      </c>
      <c r="BM313" s="124">
        <v>0</v>
      </c>
      <c r="BN313" s="53">
        <v>0</v>
      </c>
      <c r="BO313" s="54">
        <v>0</v>
      </c>
      <c r="BP313" s="90">
        <f t="shared" si="237"/>
        <v>3</v>
      </c>
      <c r="BQ313" s="44">
        <f t="shared" si="238"/>
        <v>26</v>
      </c>
    </row>
    <row r="314" spans="1:69" ht="38.25" x14ac:dyDescent="0.2">
      <c r="A314" s="1">
        <v>311</v>
      </c>
      <c r="B314" s="2" t="s">
        <v>331</v>
      </c>
      <c r="C314" s="3" t="s">
        <v>332</v>
      </c>
      <c r="D314" s="4">
        <v>27000202.469999999</v>
      </c>
      <c r="E314" s="4">
        <v>27000202.469999999</v>
      </c>
      <c r="F314" s="118">
        <f t="shared" si="219"/>
        <v>1</v>
      </c>
      <c r="G314" s="21">
        <v>3</v>
      </c>
      <c r="H314" s="4">
        <v>29735250.93</v>
      </c>
      <c r="I314" s="4">
        <v>13302754.27</v>
      </c>
      <c r="J314" s="114">
        <f t="shared" si="220"/>
        <v>0.44737319692765076</v>
      </c>
      <c r="K314" s="21">
        <v>0</v>
      </c>
      <c r="L314" s="121">
        <f t="shared" si="221"/>
        <v>3</v>
      </c>
      <c r="M314" s="4">
        <v>0</v>
      </c>
      <c r="N314" s="4">
        <v>3</v>
      </c>
      <c r="O314" s="116">
        <f t="shared" si="222"/>
        <v>0</v>
      </c>
      <c r="P314" s="21">
        <v>3</v>
      </c>
      <c r="Q314" s="4">
        <v>0</v>
      </c>
      <c r="R314" s="4">
        <v>3</v>
      </c>
      <c r="S314" s="116">
        <f t="shared" si="223"/>
        <v>0</v>
      </c>
      <c r="T314" s="21">
        <v>3</v>
      </c>
      <c r="U314" s="4">
        <v>32</v>
      </c>
      <c r="V314" s="4">
        <f t="shared" si="224"/>
        <v>3</v>
      </c>
      <c r="W314" s="117">
        <f t="shared" si="225"/>
        <v>10.666666666666666</v>
      </c>
      <c r="X314" s="21">
        <v>3</v>
      </c>
      <c r="Y314" s="4">
        <v>3824392</v>
      </c>
      <c r="Z314" s="4">
        <v>3804680.04</v>
      </c>
      <c r="AA314" s="116">
        <f t="shared" si="226"/>
        <v>5.1542728883440725E-3</v>
      </c>
      <c r="AB314" s="21">
        <v>0</v>
      </c>
      <c r="AC314" s="115">
        <f t="shared" si="227"/>
        <v>9</v>
      </c>
      <c r="AD314" s="4">
        <v>0</v>
      </c>
      <c r="AE314" s="4">
        <v>0</v>
      </c>
      <c r="AF314" s="116">
        <v>0</v>
      </c>
      <c r="AG314" s="21">
        <v>3</v>
      </c>
      <c r="AH314" s="4">
        <v>3804680.04</v>
      </c>
      <c r="AI314" s="4">
        <v>3804680.04</v>
      </c>
      <c r="AJ314" s="116">
        <f t="shared" si="228"/>
        <v>1</v>
      </c>
      <c r="AK314" s="21">
        <v>3</v>
      </c>
      <c r="AL314" s="71">
        <f t="shared" si="229"/>
        <v>6</v>
      </c>
      <c r="AM314" s="4">
        <v>0</v>
      </c>
      <c r="AN314" s="4">
        <v>113899.2</v>
      </c>
      <c r="AO314" s="23">
        <f t="shared" si="230"/>
        <v>0</v>
      </c>
      <c r="AP314" s="21">
        <v>0</v>
      </c>
      <c r="AQ314" s="4">
        <v>0</v>
      </c>
      <c r="AR314" s="4">
        <v>66399.199999999997</v>
      </c>
      <c r="AS314" s="23">
        <f t="shared" si="244"/>
        <v>0</v>
      </c>
      <c r="AT314" s="21">
        <v>0</v>
      </c>
      <c r="AU314" s="74">
        <f t="shared" si="231"/>
        <v>0</v>
      </c>
      <c r="AV314" s="4">
        <v>5690881.9400000004</v>
      </c>
      <c r="AW314" s="4">
        <v>13628749.07</v>
      </c>
      <c r="AX314" s="23">
        <f t="shared" si="232"/>
        <v>0.41756451092983549</v>
      </c>
      <c r="AY314" s="21">
        <v>1</v>
      </c>
      <c r="AZ314" s="4">
        <f t="shared" si="233"/>
        <v>5690881.9400000004</v>
      </c>
      <c r="BA314" s="4">
        <v>5643935.9400000004</v>
      </c>
      <c r="BB314" s="23">
        <f t="shared" si="234"/>
        <v>0.99175066351842123</v>
      </c>
      <c r="BC314" s="21">
        <v>3</v>
      </c>
      <c r="BD314" s="73">
        <f t="shared" si="235"/>
        <v>4</v>
      </c>
      <c r="BE314" s="4">
        <v>0</v>
      </c>
      <c r="BF314" s="21">
        <v>3</v>
      </c>
      <c r="BG314" s="71">
        <f t="shared" si="236"/>
        <v>3</v>
      </c>
      <c r="BH314" s="4">
        <v>2</v>
      </c>
      <c r="BI314" s="4">
        <v>3</v>
      </c>
      <c r="BJ314" s="23">
        <f t="shared" si="242"/>
        <v>0.66666666666666663</v>
      </c>
      <c r="BK314" s="21">
        <v>1</v>
      </c>
      <c r="BL314" s="4">
        <v>6</v>
      </c>
      <c r="BM314" s="124">
        <v>15</v>
      </c>
      <c r="BN314" s="53">
        <f>BL314/BM314</f>
        <v>0.4</v>
      </c>
      <c r="BO314" s="54">
        <v>0</v>
      </c>
      <c r="BP314" s="88">
        <f t="shared" si="237"/>
        <v>1</v>
      </c>
      <c r="BQ314" s="44">
        <f t="shared" si="238"/>
        <v>26</v>
      </c>
    </row>
    <row r="315" spans="1:69" ht="89.25" x14ac:dyDescent="0.2">
      <c r="A315" s="1">
        <v>312</v>
      </c>
      <c r="B315" s="2" t="s">
        <v>355</v>
      </c>
      <c r="C315" s="3" t="s">
        <v>356</v>
      </c>
      <c r="D315" s="4">
        <v>12424535.550000001</v>
      </c>
      <c r="E315" s="4">
        <v>12424535.550000001</v>
      </c>
      <c r="F315" s="118">
        <f t="shared" si="219"/>
        <v>1</v>
      </c>
      <c r="G315" s="21">
        <v>3</v>
      </c>
      <c r="H315" s="4">
        <v>15885453.74</v>
      </c>
      <c r="I315" s="4">
        <v>15480087.6</v>
      </c>
      <c r="J315" s="114">
        <f t="shared" si="220"/>
        <v>0.97448192877366302</v>
      </c>
      <c r="K315" s="21">
        <v>3</v>
      </c>
      <c r="L315" s="120">
        <f t="shared" si="221"/>
        <v>6</v>
      </c>
      <c r="M315" s="4">
        <v>4</v>
      </c>
      <c r="N315" s="4">
        <v>23</v>
      </c>
      <c r="O315" s="116">
        <f t="shared" si="222"/>
        <v>0.17391304347826086</v>
      </c>
      <c r="P315" s="21">
        <v>0</v>
      </c>
      <c r="Q315" s="4">
        <v>10</v>
      </c>
      <c r="R315" s="4">
        <v>23</v>
      </c>
      <c r="S315" s="116">
        <f t="shared" si="223"/>
        <v>0.43478260869565216</v>
      </c>
      <c r="T315" s="21">
        <v>2</v>
      </c>
      <c r="U315" s="4">
        <v>34</v>
      </c>
      <c r="V315" s="4">
        <f t="shared" si="224"/>
        <v>19</v>
      </c>
      <c r="W315" s="117">
        <f t="shared" si="225"/>
        <v>1.7894736842105263</v>
      </c>
      <c r="X315" s="21">
        <v>1</v>
      </c>
      <c r="Y315" s="4">
        <v>7752408.9100000001</v>
      </c>
      <c r="Z315" s="4">
        <v>7490676.2599999998</v>
      </c>
      <c r="AA315" s="116">
        <f t="shared" si="226"/>
        <v>3.3761460861847184E-2</v>
      </c>
      <c r="AB315" s="21">
        <v>2</v>
      </c>
      <c r="AC315" s="122">
        <f t="shared" si="227"/>
        <v>5</v>
      </c>
      <c r="AD315" s="4">
        <v>7</v>
      </c>
      <c r="AE315" s="4">
        <v>0</v>
      </c>
      <c r="AF315" s="116">
        <f t="shared" ref="AF315:AF320" si="245">AE315/AD315</f>
        <v>0</v>
      </c>
      <c r="AG315" s="21">
        <v>3</v>
      </c>
      <c r="AH315" s="4">
        <v>7490676.2599999998</v>
      </c>
      <c r="AI315" s="4">
        <v>7490676.2599999998</v>
      </c>
      <c r="AJ315" s="116">
        <f t="shared" si="228"/>
        <v>1</v>
      </c>
      <c r="AK315" s="21">
        <v>3</v>
      </c>
      <c r="AL315" s="71">
        <f t="shared" si="229"/>
        <v>6</v>
      </c>
      <c r="AM315" s="4">
        <v>0</v>
      </c>
      <c r="AN315" s="4">
        <v>8844295.9899999984</v>
      </c>
      <c r="AO315" s="23">
        <f t="shared" si="230"/>
        <v>0</v>
      </c>
      <c r="AP315" s="21">
        <v>0</v>
      </c>
      <c r="AQ315" s="4">
        <v>0</v>
      </c>
      <c r="AR315" s="4">
        <v>3470275.7</v>
      </c>
      <c r="AS315" s="23">
        <f t="shared" si="244"/>
        <v>0</v>
      </c>
      <c r="AT315" s="21">
        <v>0</v>
      </c>
      <c r="AU315" s="74">
        <f t="shared" si="231"/>
        <v>0</v>
      </c>
      <c r="AV315" s="4">
        <v>8111418.3799999999</v>
      </c>
      <c r="AW315" s="4">
        <v>8495913.5199999996</v>
      </c>
      <c r="AX315" s="23">
        <f t="shared" si="232"/>
        <v>0.95474352003526519</v>
      </c>
      <c r="AY315" s="21">
        <v>3</v>
      </c>
      <c r="AZ315" s="4">
        <f t="shared" si="233"/>
        <v>8111418.3799999999</v>
      </c>
      <c r="BA315" s="4">
        <v>183799.5</v>
      </c>
      <c r="BB315" s="23">
        <f t="shared" si="234"/>
        <v>2.2659353936567626E-2</v>
      </c>
      <c r="BC315" s="21">
        <v>0</v>
      </c>
      <c r="BD315" s="73">
        <f t="shared" si="235"/>
        <v>3</v>
      </c>
      <c r="BE315" s="4">
        <v>0</v>
      </c>
      <c r="BF315" s="21">
        <v>3</v>
      </c>
      <c r="BG315" s="71">
        <f t="shared" si="236"/>
        <v>3</v>
      </c>
      <c r="BH315" s="4">
        <v>24</v>
      </c>
      <c r="BI315" s="4">
        <v>24</v>
      </c>
      <c r="BJ315" s="23">
        <f t="shared" si="242"/>
        <v>1</v>
      </c>
      <c r="BK315" s="21">
        <v>3</v>
      </c>
      <c r="BL315" s="4">
        <v>0</v>
      </c>
      <c r="BM315" s="124">
        <v>0</v>
      </c>
      <c r="BN315" s="53">
        <v>0</v>
      </c>
      <c r="BO315" s="54">
        <v>0</v>
      </c>
      <c r="BP315" s="90">
        <f t="shared" si="237"/>
        <v>3</v>
      </c>
      <c r="BQ315" s="44">
        <f t="shared" si="238"/>
        <v>26</v>
      </c>
    </row>
    <row r="316" spans="1:69" ht="76.5" x14ac:dyDescent="0.2">
      <c r="A316" s="1">
        <v>313</v>
      </c>
      <c r="B316" s="2" t="s">
        <v>367</v>
      </c>
      <c r="C316" s="3" t="s">
        <v>368</v>
      </c>
      <c r="D316" s="4">
        <v>21978322.309999999</v>
      </c>
      <c r="E316" s="4">
        <v>16846677.66</v>
      </c>
      <c r="F316" s="118">
        <f t="shared" si="219"/>
        <v>0.76651335904446483</v>
      </c>
      <c r="G316" s="21">
        <v>2</v>
      </c>
      <c r="H316" s="4">
        <v>34752402.189999998</v>
      </c>
      <c r="I316" s="4">
        <v>27797258.379999999</v>
      </c>
      <c r="J316" s="114">
        <f t="shared" si="220"/>
        <v>0.79986581152075464</v>
      </c>
      <c r="K316" s="21">
        <v>2</v>
      </c>
      <c r="L316" s="121">
        <f t="shared" si="221"/>
        <v>4</v>
      </c>
      <c r="M316" s="4">
        <v>28</v>
      </c>
      <c r="N316" s="4">
        <v>215</v>
      </c>
      <c r="O316" s="116">
        <f t="shared" si="222"/>
        <v>0.13023255813953488</v>
      </c>
      <c r="P316" s="21">
        <v>1</v>
      </c>
      <c r="Q316" s="4">
        <v>63</v>
      </c>
      <c r="R316" s="4">
        <v>215</v>
      </c>
      <c r="S316" s="116">
        <f t="shared" si="223"/>
        <v>0.2930232558139535</v>
      </c>
      <c r="T316" s="21">
        <v>2</v>
      </c>
      <c r="U316" s="4">
        <v>508</v>
      </c>
      <c r="V316" s="4">
        <f t="shared" si="224"/>
        <v>187</v>
      </c>
      <c r="W316" s="117">
        <f t="shared" si="225"/>
        <v>2.7165775401069521</v>
      </c>
      <c r="X316" s="21">
        <v>2</v>
      </c>
      <c r="Y316" s="4">
        <v>32230012.449999999</v>
      </c>
      <c r="Z316" s="4">
        <v>28228285.210000001</v>
      </c>
      <c r="AA316" s="116">
        <f t="shared" si="226"/>
        <v>0.12416151703968697</v>
      </c>
      <c r="AB316" s="21">
        <v>3</v>
      </c>
      <c r="AC316" s="121">
        <f t="shared" si="227"/>
        <v>8</v>
      </c>
      <c r="AD316" s="4">
        <v>10</v>
      </c>
      <c r="AE316" s="4">
        <v>1</v>
      </c>
      <c r="AF316" s="116">
        <f t="shared" si="245"/>
        <v>0.1</v>
      </c>
      <c r="AG316" s="21">
        <v>2</v>
      </c>
      <c r="AH316" s="4">
        <v>25357782.030000005</v>
      </c>
      <c r="AI316" s="4">
        <v>28228285.210000005</v>
      </c>
      <c r="AJ316" s="116">
        <f t="shared" si="228"/>
        <v>0.89831110325528696</v>
      </c>
      <c r="AK316" s="21">
        <v>3</v>
      </c>
      <c r="AL316" s="72">
        <f t="shared" si="229"/>
        <v>5</v>
      </c>
      <c r="AM316" s="4">
        <v>0</v>
      </c>
      <c r="AN316" s="4">
        <v>265919</v>
      </c>
      <c r="AO316" s="23">
        <f t="shared" si="230"/>
        <v>0</v>
      </c>
      <c r="AP316" s="21">
        <v>0</v>
      </c>
      <c r="AQ316" s="4">
        <v>0</v>
      </c>
      <c r="AR316" s="4">
        <v>1968217.35</v>
      </c>
      <c r="AS316" s="23">
        <f t="shared" si="244"/>
        <v>0</v>
      </c>
      <c r="AT316" s="21">
        <v>0</v>
      </c>
      <c r="AU316" s="74">
        <f t="shared" si="231"/>
        <v>0</v>
      </c>
      <c r="AV316" s="4">
        <v>1228251.81</v>
      </c>
      <c r="AW316" s="4">
        <v>2578000</v>
      </c>
      <c r="AX316" s="23">
        <f t="shared" si="232"/>
        <v>0.4764359231962762</v>
      </c>
      <c r="AY316" s="21">
        <v>1</v>
      </c>
      <c r="AZ316" s="4">
        <f t="shared" si="233"/>
        <v>1228251.81</v>
      </c>
      <c r="BA316" s="4">
        <v>679336.81</v>
      </c>
      <c r="BB316" s="23">
        <f t="shared" si="234"/>
        <v>0.55309245585398326</v>
      </c>
      <c r="BC316" s="21">
        <v>2</v>
      </c>
      <c r="BD316" s="73">
        <f t="shared" si="235"/>
        <v>3</v>
      </c>
      <c r="BE316" s="4">
        <v>0</v>
      </c>
      <c r="BF316" s="21">
        <v>3</v>
      </c>
      <c r="BG316" s="71">
        <f t="shared" si="236"/>
        <v>3</v>
      </c>
      <c r="BH316" s="4">
        <v>203</v>
      </c>
      <c r="BI316" s="4">
        <v>222</v>
      </c>
      <c r="BJ316" s="23">
        <f t="shared" si="242"/>
        <v>0.9144144144144144</v>
      </c>
      <c r="BK316" s="21">
        <v>3</v>
      </c>
      <c r="BL316" s="4">
        <v>0</v>
      </c>
      <c r="BM316" s="124">
        <v>0</v>
      </c>
      <c r="BN316" s="53">
        <v>0</v>
      </c>
      <c r="BO316" s="54">
        <v>0</v>
      </c>
      <c r="BP316" s="90">
        <f t="shared" si="237"/>
        <v>3</v>
      </c>
      <c r="BQ316" s="44">
        <f t="shared" si="238"/>
        <v>26</v>
      </c>
    </row>
    <row r="317" spans="1:69" ht="89.25" x14ac:dyDescent="0.2">
      <c r="A317" s="1">
        <v>314</v>
      </c>
      <c r="B317" s="2" t="s">
        <v>371</v>
      </c>
      <c r="C317" s="3" t="s">
        <v>372</v>
      </c>
      <c r="D317" s="4">
        <v>14132705.960000001</v>
      </c>
      <c r="E317" s="4">
        <v>14132705.960000001</v>
      </c>
      <c r="F317" s="118">
        <f t="shared" si="219"/>
        <v>1</v>
      </c>
      <c r="G317" s="21">
        <v>3</v>
      </c>
      <c r="H317" s="4">
        <v>17029758.579999998</v>
      </c>
      <c r="I317" s="4">
        <v>14940261.67</v>
      </c>
      <c r="J317" s="114">
        <f t="shared" si="220"/>
        <v>0.87730319838744308</v>
      </c>
      <c r="K317" s="21">
        <v>2</v>
      </c>
      <c r="L317" s="115">
        <f t="shared" si="221"/>
        <v>5</v>
      </c>
      <c r="M317" s="4">
        <v>3</v>
      </c>
      <c r="N317" s="4">
        <v>24</v>
      </c>
      <c r="O317" s="116">
        <f t="shared" si="222"/>
        <v>0.125</v>
      </c>
      <c r="P317" s="21">
        <v>1</v>
      </c>
      <c r="Q317" s="4">
        <v>9</v>
      </c>
      <c r="R317" s="4">
        <v>24</v>
      </c>
      <c r="S317" s="116">
        <f t="shared" si="223"/>
        <v>0.375</v>
      </c>
      <c r="T317" s="21">
        <v>2</v>
      </c>
      <c r="U317" s="4">
        <v>39</v>
      </c>
      <c r="V317" s="4">
        <f t="shared" si="224"/>
        <v>21</v>
      </c>
      <c r="W317" s="117">
        <f t="shared" si="225"/>
        <v>1.8571428571428572</v>
      </c>
      <c r="X317" s="21">
        <v>1</v>
      </c>
      <c r="Y317" s="4">
        <v>5853234.8499999996</v>
      </c>
      <c r="Z317" s="4">
        <v>5672380.6500000004</v>
      </c>
      <c r="AA317" s="116">
        <f t="shared" si="226"/>
        <v>3.0898162235878723E-2</v>
      </c>
      <c r="AB317" s="21">
        <v>2</v>
      </c>
      <c r="AC317" s="121">
        <f t="shared" si="227"/>
        <v>6</v>
      </c>
      <c r="AD317" s="4">
        <v>10</v>
      </c>
      <c r="AE317" s="4">
        <v>0</v>
      </c>
      <c r="AF317" s="116">
        <f t="shared" si="245"/>
        <v>0</v>
      </c>
      <c r="AG317" s="21">
        <v>3</v>
      </c>
      <c r="AH317" s="4">
        <v>5672380.6500000004</v>
      </c>
      <c r="AI317" s="4">
        <v>5672380.6500000004</v>
      </c>
      <c r="AJ317" s="116">
        <f t="shared" si="228"/>
        <v>1</v>
      </c>
      <c r="AK317" s="21">
        <v>3</v>
      </c>
      <c r="AL317" s="71">
        <f t="shared" si="229"/>
        <v>6</v>
      </c>
      <c r="AM317" s="4">
        <v>0</v>
      </c>
      <c r="AN317" s="4">
        <v>6176883.5299999993</v>
      </c>
      <c r="AO317" s="23">
        <f t="shared" si="230"/>
        <v>0</v>
      </c>
      <c r="AP317" s="21">
        <v>0</v>
      </c>
      <c r="AQ317" s="4">
        <v>0</v>
      </c>
      <c r="AR317" s="4">
        <v>1755468.9599999997</v>
      </c>
      <c r="AS317" s="23">
        <f t="shared" si="244"/>
        <v>0</v>
      </c>
      <c r="AT317" s="21">
        <v>0</v>
      </c>
      <c r="AU317" s="74">
        <f t="shared" si="231"/>
        <v>0</v>
      </c>
      <c r="AV317" s="4">
        <v>6739153.6200000001</v>
      </c>
      <c r="AW317" s="4">
        <v>7413978.96</v>
      </c>
      <c r="AX317" s="23">
        <f t="shared" si="232"/>
        <v>0.90897932896210976</v>
      </c>
      <c r="AY317" s="21">
        <v>3</v>
      </c>
      <c r="AZ317" s="4">
        <f t="shared" si="233"/>
        <v>6739153.6200000001</v>
      </c>
      <c r="BA317" s="4">
        <v>881096.06</v>
      </c>
      <c r="BB317" s="23">
        <f t="shared" si="234"/>
        <v>0.13074283651661289</v>
      </c>
      <c r="BC317" s="21">
        <v>0</v>
      </c>
      <c r="BD317" s="73">
        <f t="shared" si="235"/>
        <v>3</v>
      </c>
      <c r="BE317" s="4">
        <v>0</v>
      </c>
      <c r="BF317" s="21">
        <v>3</v>
      </c>
      <c r="BG317" s="71">
        <f t="shared" si="236"/>
        <v>3</v>
      </c>
      <c r="BH317" s="4">
        <v>23</v>
      </c>
      <c r="BI317" s="4">
        <v>24</v>
      </c>
      <c r="BJ317" s="23">
        <f t="shared" si="242"/>
        <v>0.95833333333333337</v>
      </c>
      <c r="BK317" s="21">
        <v>3</v>
      </c>
      <c r="BL317" s="4">
        <v>0</v>
      </c>
      <c r="BM317" s="124">
        <v>0</v>
      </c>
      <c r="BN317" s="53">
        <v>0</v>
      </c>
      <c r="BO317" s="54">
        <v>0</v>
      </c>
      <c r="BP317" s="90">
        <f t="shared" si="237"/>
        <v>3</v>
      </c>
      <c r="BQ317" s="44">
        <f t="shared" si="238"/>
        <v>26</v>
      </c>
    </row>
    <row r="318" spans="1:69" ht="102" x14ac:dyDescent="0.2">
      <c r="A318" s="1">
        <v>315</v>
      </c>
      <c r="B318" s="2" t="s">
        <v>375</v>
      </c>
      <c r="C318" s="3" t="s">
        <v>376</v>
      </c>
      <c r="D318" s="4">
        <v>8961828.5600000005</v>
      </c>
      <c r="E318" s="4">
        <v>8961828.5600000005</v>
      </c>
      <c r="F318" s="118">
        <f t="shared" si="219"/>
        <v>1</v>
      </c>
      <c r="G318" s="21">
        <v>3</v>
      </c>
      <c r="H318" s="4">
        <v>11487880.369999999</v>
      </c>
      <c r="I318" s="4">
        <v>10768001.460000001</v>
      </c>
      <c r="J318" s="114">
        <f t="shared" si="220"/>
        <v>0.93733579330440064</v>
      </c>
      <c r="K318" s="21">
        <v>3</v>
      </c>
      <c r="L318" s="120">
        <f t="shared" si="221"/>
        <v>6</v>
      </c>
      <c r="M318" s="4">
        <v>4</v>
      </c>
      <c r="N318" s="4">
        <v>24</v>
      </c>
      <c r="O318" s="116">
        <f t="shared" si="222"/>
        <v>0.16666666666666666</v>
      </c>
      <c r="P318" s="21">
        <v>0</v>
      </c>
      <c r="Q318" s="4">
        <v>9</v>
      </c>
      <c r="R318" s="4">
        <v>24</v>
      </c>
      <c r="S318" s="116">
        <f t="shared" si="223"/>
        <v>0.375</v>
      </c>
      <c r="T318" s="21">
        <v>2</v>
      </c>
      <c r="U318" s="4">
        <v>36</v>
      </c>
      <c r="V318" s="4">
        <f t="shared" si="224"/>
        <v>20</v>
      </c>
      <c r="W318" s="117">
        <f t="shared" si="225"/>
        <v>1.8</v>
      </c>
      <c r="X318" s="21">
        <v>1</v>
      </c>
      <c r="Y318" s="4">
        <v>2858725.86</v>
      </c>
      <c r="Z318" s="4">
        <v>2763442.97</v>
      </c>
      <c r="AA318" s="116">
        <f t="shared" si="226"/>
        <v>3.3330544678390278E-2</v>
      </c>
      <c r="AB318" s="21">
        <v>2</v>
      </c>
      <c r="AC318" s="122">
        <f t="shared" si="227"/>
        <v>5</v>
      </c>
      <c r="AD318" s="4">
        <v>8</v>
      </c>
      <c r="AE318" s="4">
        <v>0</v>
      </c>
      <c r="AF318" s="116">
        <f t="shared" si="245"/>
        <v>0</v>
      </c>
      <c r="AG318" s="21">
        <v>3</v>
      </c>
      <c r="AH318" s="4">
        <v>2763442.9699999997</v>
      </c>
      <c r="AI318" s="4">
        <v>2763442.9699999997</v>
      </c>
      <c r="AJ318" s="116">
        <f t="shared" si="228"/>
        <v>1</v>
      </c>
      <c r="AK318" s="21">
        <v>3</v>
      </c>
      <c r="AL318" s="71">
        <f t="shared" si="229"/>
        <v>6</v>
      </c>
      <c r="AM318" s="4">
        <v>0</v>
      </c>
      <c r="AN318" s="4">
        <v>4432936.07</v>
      </c>
      <c r="AO318" s="23">
        <f t="shared" si="230"/>
        <v>0</v>
      </c>
      <c r="AP318" s="21">
        <v>0</v>
      </c>
      <c r="AQ318" s="4">
        <v>0</v>
      </c>
      <c r="AR318" s="4">
        <v>2380443.1800000002</v>
      </c>
      <c r="AS318" s="23">
        <f t="shared" si="244"/>
        <v>0</v>
      </c>
      <c r="AT318" s="21">
        <v>0</v>
      </c>
      <c r="AU318" s="74">
        <f t="shared" si="231"/>
        <v>0</v>
      </c>
      <c r="AV318" s="4">
        <v>5636511.5700000003</v>
      </c>
      <c r="AW318" s="4">
        <v>6048323.5999999996</v>
      </c>
      <c r="AX318" s="23">
        <f t="shared" si="232"/>
        <v>0.93191302958723976</v>
      </c>
      <c r="AY318" s="21">
        <v>3</v>
      </c>
      <c r="AZ318" s="4">
        <f t="shared" si="233"/>
        <v>5636511.5700000003</v>
      </c>
      <c r="BA318" s="4">
        <v>69031.240000000005</v>
      </c>
      <c r="BB318" s="23">
        <f t="shared" si="234"/>
        <v>1.22471566220878E-2</v>
      </c>
      <c r="BC318" s="21">
        <v>0</v>
      </c>
      <c r="BD318" s="73">
        <f t="shared" si="235"/>
        <v>3</v>
      </c>
      <c r="BE318" s="4">
        <v>0</v>
      </c>
      <c r="BF318" s="21">
        <v>3</v>
      </c>
      <c r="BG318" s="71">
        <f t="shared" si="236"/>
        <v>3</v>
      </c>
      <c r="BH318" s="4">
        <v>25</v>
      </c>
      <c r="BI318" s="4">
        <v>25</v>
      </c>
      <c r="BJ318" s="23">
        <f t="shared" si="242"/>
        <v>1</v>
      </c>
      <c r="BK318" s="21">
        <v>3</v>
      </c>
      <c r="BL318" s="4">
        <v>0</v>
      </c>
      <c r="BM318" s="124">
        <v>0</v>
      </c>
      <c r="BN318" s="53">
        <v>0</v>
      </c>
      <c r="BO318" s="54">
        <v>0</v>
      </c>
      <c r="BP318" s="90">
        <f t="shared" si="237"/>
        <v>3</v>
      </c>
      <c r="BQ318" s="44">
        <f t="shared" si="238"/>
        <v>26</v>
      </c>
    </row>
    <row r="319" spans="1:69" ht="102" x14ac:dyDescent="0.2">
      <c r="A319" s="1">
        <v>316</v>
      </c>
      <c r="B319" s="2" t="s">
        <v>405</v>
      </c>
      <c r="C319" s="3" t="s">
        <v>406</v>
      </c>
      <c r="D319" s="4">
        <v>6322493.0499999998</v>
      </c>
      <c r="E319" s="4">
        <v>5255462.55</v>
      </c>
      <c r="F319" s="118">
        <f t="shared" si="219"/>
        <v>0.83123263377885404</v>
      </c>
      <c r="G319" s="21">
        <v>2</v>
      </c>
      <c r="H319" s="4">
        <v>6322493.0499999998</v>
      </c>
      <c r="I319" s="4">
        <v>5640946.96</v>
      </c>
      <c r="J319" s="114">
        <f t="shared" si="220"/>
        <v>0.89220295149237061</v>
      </c>
      <c r="K319" s="21">
        <v>2</v>
      </c>
      <c r="L319" s="121">
        <f t="shared" si="221"/>
        <v>4</v>
      </c>
      <c r="M319" s="4">
        <v>7</v>
      </c>
      <c r="N319" s="4">
        <v>60</v>
      </c>
      <c r="O319" s="116">
        <f t="shared" si="222"/>
        <v>0.11666666666666667</v>
      </c>
      <c r="P319" s="21">
        <v>1</v>
      </c>
      <c r="Q319" s="4">
        <v>15</v>
      </c>
      <c r="R319" s="4">
        <v>60</v>
      </c>
      <c r="S319" s="116">
        <f t="shared" si="223"/>
        <v>0.25</v>
      </c>
      <c r="T319" s="21">
        <v>2</v>
      </c>
      <c r="U319" s="4">
        <v>128</v>
      </c>
      <c r="V319" s="4">
        <f t="shared" si="224"/>
        <v>53</v>
      </c>
      <c r="W319" s="117">
        <f t="shared" si="225"/>
        <v>2.4150943396226414</v>
      </c>
      <c r="X319" s="21">
        <v>2</v>
      </c>
      <c r="Y319" s="4">
        <v>5048946.9000000004</v>
      </c>
      <c r="Z319" s="4">
        <v>4974520.46</v>
      </c>
      <c r="AA319" s="116">
        <f t="shared" si="226"/>
        <v>1.4740982916655432E-2</v>
      </c>
      <c r="AB319" s="21">
        <v>1</v>
      </c>
      <c r="AC319" s="121">
        <f t="shared" si="227"/>
        <v>6</v>
      </c>
      <c r="AD319" s="4">
        <v>6</v>
      </c>
      <c r="AE319" s="4">
        <v>1</v>
      </c>
      <c r="AF319" s="116">
        <f t="shared" si="245"/>
        <v>0.16666666666666666</v>
      </c>
      <c r="AG319" s="21">
        <v>1</v>
      </c>
      <c r="AH319" s="4">
        <v>4622600.33</v>
      </c>
      <c r="AI319" s="4">
        <v>4974520.46</v>
      </c>
      <c r="AJ319" s="116">
        <f t="shared" si="228"/>
        <v>0.9292554663650936</v>
      </c>
      <c r="AK319" s="21">
        <v>3</v>
      </c>
      <c r="AL319" s="73">
        <f t="shared" si="229"/>
        <v>4</v>
      </c>
      <c r="AM319" s="4">
        <v>0</v>
      </c>
      <c r="AN319" s="4">
        <v>194492</v>
      </c>
      <c r="AO319" s="23">
        <f t="shared" si="230"/>
        <v>0</v>
      </c>
      <c r="AP319" s="21">
        <v>0</v>
      </c>
      <c r="AQ319" s="4">
        <v>0</v>
      </c>
      <c r="AR319" s="4">
        <v>35792.36</v>
      </c>
      <c r="AS319" s="23">
        <f t="shared" si="244"/>
        <v>0</v>
      </c>
      <c r="AT319" s="21">
        <v>0</v>
      </c>
      <c r="AU319" s="74">
        <f t="shared" si="231"/>
        <v>0</v>
      </c>
      <c r="AV319" s="4">
        <v>1292772.1200000001</v>
      </c>
      <c r="AW319" s="4">
        <v>1300000</v>
      </c>
      <c r="AX319" s="23">
        <f t="shared" si="232"/>
        <v>0.99444009230769237</v>
      </c>
      <c r="AY319" s="21">
        <v>3</v>
      </c>
      <c r="AZ319" s="4">
        <f t="shared" si="233"/>
        <v>1292772.1200000001</v>
      </c>
      <c r="BA319" s="4">
        <v>14700</v>
      </c>
      <c r="BB319" s="23">
        <f t="shared" si="234"/>
        <v>1.1370913537337112E-2</v>
      </c>
      <c r="BC319" s="21">
        <v>0</v>
      </c>
      <c r="BD319" s="73">
        <f t="shared" si="235"/>
        <v>3</v>
      </c>
      <c r="BE319" s="4">
        <v>0</v>
      </c>
      <c r="BF319" s="21">
        <v>3</v>
      </c>
      <c r="BG319" s="71">
        <f t="shared" si="236"/>
        <v>3</v>
      </c>
      <c r="BH319" s="4">
        <v>56</v>
      </c>
      <c r="BI319" s="4">
        <v>57</v>
      </c>
      <c r="BJ319" s="23">
        <f t="shared" ref="BJ319:BJ350" si="246">BH319/BI319</f>
        <v>0.98245614035087714</v>
      </c>
      <c r="BK319" s="21">
        <v>3</v>
      </c>
      <c r="BL319" s="4">
        <v>14</v>
      </c>
      <c r="BM319" s="124">
        <v>15</v>
      </c>
      <c r="BN319" s="53">
        <f>BL319/BM319</f>
        <v>0.93333333333333335</v>
      </c>
      <c r="BO319" s="54">
        <v>3</v>
      </c>
      <c r="BP319" s="89">
        <f t="shared" si="237"/>
        <v>6</v>
      </c>
      <c r="BQ319" s="44">
        <f t="shared" si="238"/>
        <v>26</v>
      </c>
    </row>
    <row r="320" spans="1:69" ht="51" x14ac:dyDescent="0.2">
      <c r="A320" s="1">
        <v>317</v>
      </c>
      <c r="B320" s="2" t="s">
        <v>407</v>
      </c>
      <c r="C320" s="3" t="s">
        <v>408</v>
      </c>
      <c r="D320" s="4">
        <v>80351429.530000001</v>
      </c>
      <c r="E320" s="4">
        <v>29957486.399999999</v>
      </c>
      <c r="F320" s="118">
        <f t="shared" si="219"/>
        <v>0.3728307831637902</v>
      </c>
      <c r="G320" s="21">
        <v>0</v>
      </c>
      <c r="H320" s="4">
        <v>85712858.159999996</v>
      </c>
      <c r="I320" s="4">
        <v>57856232</v>
      </c>
      <c r="J320" s="114">
        <f t="shared" si="220"/>
        <v>0.67500061533358158</v>
      </c>
      <c r="K320" s="21">
        <v>1</v>
      </c>
      <c r="L320" s="122">
        <f t="shared" si="221"/>
        <v>1</v>
      </c>
      <c r="M320" s="4">
        <v>17</v>
      </c>
      <c r="N320" s="4">
        <v>161</v>
      </c>
      <c r="O320" s="116">
        <f t="shared" si="222"/>
        <v>0.10559006211180125</v>
      </c>
      <c r="P320" s="21">
        <v>1</v>
      </c>
      <c r="Q320" s="4">
        <v>50</v>
      </c>
      <c r="R320" s="4">
        <v>161</v>
      </c>
      <c r="S320" s="116">
        <f t="shared" si="223"/>
        <v>0.3105590062111801</v>
      </c>
      <c r="T320" s="21">
        <v>2</v>
      </c>
      <c r="U320" s="4">
        <v>423</v>
      </c>
      <c r="V320" s="4">
        <f t="shared" si="224"/>
        <v>144</v>
      </c>
      <c r="W320" s="117">
        <f t="shared" si="225"/>
        <v>2.9375</v>
      </c>
      <c r="X320" s="21">
        <v>2</v>
      </c>
      <c r="Y320" s="4">
        <v>59191517.270000003</v>
      </c>
      <c r="Z320" s="4">
        <v>55109571.020000003</v>
      </c>
      <c r="AA320" s="116">
        <f t="shared" si="226"/>
        <v>6.8961676237835695E-2</v>
      </c>
      <c r="AB320" s="21">
        <v>3</v>
      </c>
      <c r="AC320" s="121">
        <f t="shared" si="227"/>
        <v>8</v>
      </c>
      <c r="AD320" s="4">
        <v>17</v>
      </c>
      <c r="AE320" s="4">
        <v>1</v>
      </c>
      <c r="AF320" s="116">
        <f t="shared" si="245"/>
        <v>5.8823529411764705E-2</v>
      </c>
      <c r="AG320" s="21">
        <v>3</v>
      </c>
      <c r="AH320" s="4">
        <v>51399651.140000001</v>
      </c>
      <c r="AI320" s="4">
        <v>55109571.020000003</v>
      </c>
      <c r="AJ320" s="116">
        <f t="shared" si="228"/>
        <v>0.93268102416087362</v>
      </c>
      <c r="AK320" s="21">
        <v>3</v>
      </c>
      <c r="AL320" s="71">
        <f t="shared" si="229"/>
        <v>6</v>
      </c>
      <c r="AM320" s="4">
        <v>0</v>
      </c>
      <c r="AN320" s="4">
        <v>1106576.79</v>
      </c>
      <c r="AO320" s="23">
        <f t="shared" si="230"/>
        <v>0</v>
      </c>
      <c r="AP320" s="21">
        <v>0</v>
      </c>
      <c r="AQ320" s="4">
        <v>0</v>
      </c>
      <c r="AR320" s="4">
        <v>894711.44000000006</v>
      </c>
      <c r="AS320" s="23">
        <f t="shared" si="244"/>
        <v>0</v>
      </c>
      <c r="AT320" s="21">
        <v>0</v>
      </c>
      <c r="AU320" s="74">
        <f t="shared" si="231"/>
        <v>0</v>
      </c>
      <c r="AV320" s="4">
        <v>6627075.7400000002</v>
      </c>
      <c r="AW320" s="4">
        <v>6700000</v>
      </c>
      <c r="AX320" s="23">
        <f t="shared" si="232"/>
        <v>0.98911578208955231</v>
      </c>
      <c r="AY320" s="21">
        <v>3</v>
      </c>
      <c r="AZ320" s="4">
        <f t="shared" si="233"/>
        <v>6627075.7400000002</v>
      </c>
      <c r="BA320" s="4">
        <v>1715269.31</v>
      </c>
      <c r="BB320" s="23">
        <f t="shared" si="234"/>
        <v>0.25882747946381551</v>
      </c>
      <c r="BC320" s="21">
        <v>0</v>
      </c>
      <c r="BD320" s="73">
        <f t="shared" si="235"/>
        <v>3</v>
      </c>
      <c r="BE320" s="4">
        <v>0</v>
      </c>
      <c r="BF320" s="21">
        <v>3</v>
      </c>
      <c r="BG320" s="71">
        <f t="shared" si="236"/>
        <v>3</v>
      </c>
      <c r="BH320" s="4">
        <v>149</v>
      </c>
      <c r="BI320" s="4">
        <v>169</v>
      </c>
      <c r="BJ320" s="23">
        <f t="shared" si="246"/>
        <v>0.88165680473372776</v>
      </c>
      <c r="BK320" s="21">
        <v>2</v>
      </c>
      <c r="BL320" s="4">
        <v>14</v>
      </c>
      <c r="BM320" s="124">
        <v>15</v>
      </c>
      <c r="BN320" s="53">
        <f>BL320/BM320</f>
        <v>0.93333333333333335</v>
      </c>
      <c r="BO320" s="54">
        <v>3</v>
      </c>
      <c r="BP320" s="85">
        <f t="shared" si="237"/>
        <v>5</v>
      </c>
      <c r="BQ320" s="44">
        <f t="shared" si="238"/>
        <v>26</v>
      </c>
    </row>
    <row r="321" spans="1:69" ht="63.75" x14ac:dyDescent="0.2">
      <c r="A321" s="1">
        <v>318</v>
      </c>
      <c r="B321" s="2" t="s">
        <v>443</v>
      </c>
      <c r="C321" s="3" t="s">
        <v>444</v>
      </c>
      <c r="D321" s="4">
        <v>3158030.06</v>
      </c>
      <c r="E321" s="4">
        <v>3117080.08</v>
      </c>
      <c r="F321" s="118">
        <f t="shared" si="219"/>
        <v>0.98703306199688301</v>
      </c>
      <c r="G321" s="21">
        <v>3</v>
      </c>
      <c r="H321" s="4">
        <v>4291809.79</v>
      </c>
      <c r="I321" s="4">
        <v>3968895.7</v>
      </c>
      <c r="J321" s="114">
        <f t="shared" si="220"/>
        <v>0.92476039111696051</v>
      </c>
      <c r="K321" s="21">
        <v>3</v>
      </c>
      <c r="L321" s="120">
        <f t="shared" si="221"/>
        <v>6</v>
      </c>
      <c r="M321" s="4">
        <v>0</v>
      </c>
      <c r="N321" s="4">
        <v>2</v>
      </c>
      <c r="O321" s="116">
        <f t="shared" si="222"/>
        <v>0</v>
      </c>
      <c r="P321" s="21">
        <v>3</v>
      </c>
      <c r="Q321" s="4">
        <v>2</v>
      </c>
      <c r="R321" s="4">
        <v>2</v>
      </c>
      <c r="S321" s="116">
        <f t="shared" si="223"/>
        <v>1</v>
      </c>
      <c r="T321" s="21">
        <v>0</v>
      </c>
      <c r="U321" s="4">
        <v>2</v>
      </c>
      <c r="V321" s="4">
        <f t="shared" si="224"/>
        <v>2</v>
      </c>
      <c r="W321" s="117">
        <f t="shared" si="225"/>
        <v>1</v>
      </c>
      <c r="X321" s="21">
        <v>1</v>
      </c>
      <c r="Y321" s="4">
        <v>910821</v>
      </c>
      <c r="Z321" s="4">
        <v>910821</v>
      </c>
      <c r="AA321" s="116">
        <f t="shared" si="226"/>
        <v>0</v>
      </c>
      <c r="AB321" s="21">
        <v>0</v>
      </c>
      <c r="AC321" s="122">
        <f t="shared" si="227"/>
        <v>4</v>
      </c>
      <c r="AD321" s="4">
        <v>0</v>
      </c>
      <c r="AE321" s="4">
        <v>0</v>
      </c>
      <c r="AF321" s="116">
        <v>0</v>
      </c>
      <c r="AG321" s="21">
        <v>3</v>
      </c>
      <c r="AH321" s="4">
        <v>910821</v>
      </c>
      <c r="AI321" s="4">
        <v>910821</v>
      </c>
      <c r="AJ321" s="116">
        <f t="shared" si="228"/>
        <v>1</v>
      </c>
      <c r="AK321" s="21">
        <v>3</v>
      </c>
      <c r="AL321" s="71">
        <f t="shared" si="229"/>
        <v>6</v>
      </c>
      <c r="AM321" s="4">
        <v>0</v>
      </c>
      <c r="AN321" s="4">
        <v>156830</v>
      </c>
      <c r="AO321" s="23">
        <f t="shared" si="230"/>
        <v>0</v>
      </c>
      <c r="AP321" s="21">
        <v>0</v>
      </c>
      <c r="AQ321" s="4">
        <v>0</v>
      </c>
      <c r="AR321" s="4">
        <v>2500</v>
      </c>
      <c r="AS321" s="23">
        <f t="shared" si="244"/>
        <v>0</v>
      </c>
      <c r="AT321" s="21">
        <v>0</v>
      </c>
      <c r="AU321" s="74">
        <f t="shared" si="231"/>
        <v>0</v>
      </c>
      <c r="AV321" s="4">
        <v>1703205.63</v>
      </c>
      <c r="AW321" s="4">
        <v>1806989.1</v>
      </c>
      <c r="AX321" s="23">
        <f t="shared" si="232"/>
        <v>0.94256552516005754</v>
      </c>
      <c r="AY321" s="21">
        <v>3</v>
      </c>
      <c r="AZ321" s="4">
        <f t="shared" si="233"/>
        <v>1703205.63</v>
      </c>
      <c r="BA321" s="4">
        <v>560189.63</v>
      </c>
      <c r="BB321" s="23">
        <f t="shared" si="234"/>
        <v>0.32890311077705869</v>
      </c>
      <c r="BC321" s="21">
        <v>1</v>
      </c>
      <c r="BD321" s="73">
        <f t="shared" si="235"/>
        <v>4</v>
      </c>
      <c r="BE321" s="4">
        <v>0</v>
      </c>
      <c r="BF321" s="21">
        <v>3</v>
      </c>
      <c r="BG321" s="71">
        <f t="shared" si="236"/>
        <v>3</v>
      </c>
      <c r="BH321" s="4">
        <v>2</v>
      </c>
      <c r="BI321" s="4">
        <v>2</v>
      </c>
      <c r="BJ321" s="23">
        <f t="shared" si="246"/>
        <v>1</v>
      </c>
      <c r="BK321" s="21">
        <v>3</v>
      </c>
      <c r="BL321" s="4">
        <v>0</v>
      </c>
      <c r="BM321" s="124">
        <v>0</v>
      </c>
      <c r="BN321" s="53">
        <v>0</v>
      </c>
      <c r="BO321" s="54">
        <v>0</v>
      </c>
      <c r="BP321" s="90">
        <f t="shared" si="237"/>
        <v>3</v>
      </c>
      <c r="BQ321" s="44">
        <f t="shared" si="238"/>
        <v>26</v>
      </c>
    </row>
    <row r="322" spans="1:69" ht="63.75" x14ac:dyDescent="0.2">
      <c r="A322" s="1">
        <v>319</v>
      </c>
      <c r="B322" s="2" t="s">
        <v>445</v>
      </c>
      <c r="C322" s="3" t="s">
        <v>446</v>
      </c>
      <c r="D322" s="4">
        <v>514907265.66000003</v>
      </c>
      <c r="E322" s="4">
        <v>514907265.66000003</v>
      </c>
      <c r="F322" s="118">
        <f t="shared" si="219"/>
        <v>1</v>
      </c>
      <c r="G322" s="21">
        <v>3</v>
      </c>
      <c r="H322" s="4">
        <v>685467993.84000003</v>
      </c>
      <c r="I322" s="4">
        <v>488482080.85000002</v>
      </c>
      <c r="J322" s="114">
        <f t="shared" si="220"/>
        <v>0.71262565902386987</v>
      </c>
      <c r="K322" s="21">
        <v>2</v>
      </c>
      <c r="L322" s="115">
        <f t="shared" si="221"/>
        <v>5</v>
      </c>
      <c r="M322" s="4">
        <v>24</v>
      </c>
      <c r="N322" s="4">
        <v>260</v>
      </c>
      <c r="O322" s="116">
        <f t="shared" si="222"/>
        <v>9.2307692307692313E-2</v>
      </c>
      <c r="P322" s="21">
        <v>2</v>
      </c>
      <c r="Q322" s="4">
        <v>87</v>
      </c>
      <c r="R322" s="4">
        <v>260</v>
      </c>
      <c r="S322" s="116">
        <f t="shared" si="223"/>
        <v>0.33461538461538459</v>
      </c>
      <c r="T322" s="21">
        <v>2</v>
      </c>
      <c r="U322" s="4">
        <v>607</v>
      </c>
      <c r="V322" s="4">
        <f t="shared" si="224"/>
        <v>236</v>
      </c>
      <c r="W322" s="117">
        <f t="shared" si="225"/>
        <v>2.5720338983050848</v>
      </c>
      <c r="X322" s="21">
        <v>2</v>
      </c>
      <c r="Y322" s="4">
        <v>308623168.25</v>
      </c>
      <c r="Z322" s="4">
        <v>294388067.43000001</v>
      </c>
      <c r="AA322" s="116">
        <f t="shared" si="226"/>
        <v>4.6124537249481082E-2</v>
      </c>
      <c r="AB322" s="21">
        <v>2</v>
      </c>
      <c r="AC322" s="121">
        <f t="shared" si="227"/>
        <v>8</v>
      </c>
      <c r="AD322" s="4">
        <v>12</v>
      </c>
      <c r="AE322" s="4">
        <v>1</v>
      </c>
      <c r="AF322" s="116">
        <f t="shared" ref="AF322:AF330" si="247">AE322/AD322</f>
        <v>8.3333333333333329E-2</v>
      </c>
      <c r="AG322" s="21">
        <v>3</v>
      </c>
      <c r="AH322" s="4">
        <v>179501569.19</v>
      </c>
      <c r="AI322" s="4">
        <v>294388067.43000001</v>
      </c>
      <c r="AJ322" s="116">
        <f t="shared" si="228"/>
        <v>0.60974471810981989</v>
      </c>
      <c r="AK322" s="21">
        <v>2</v>
      </c>
      <c r="AL322" s="72">
        <f t="shared" si="229"/>
        <v>5</v>
      </c>
      <c r="AM322" s="4">
        <v>0</v>
      </c>
      <c r="AN322" s="4">
        <v>35616561.140000001</v>
      </c>
      <c r="AO322" s="23">
        <f t="shared" si="230"/>
        <v>0</v>
      </c>
      <c r="AP322" s="21">
        <v>0</v>
      </c>
      <c r="AQ322" s="4">
        <v>0</v>
      </c>
      <c r="AR322" s="4">
        <v>13768413.560000001</v>
      </c>
      <c r="AS322" s="23">
        <f t="shared" si="244"/>
        <v>0</v>
      </c>
      <c r="AT322" s="21">
        <v>0</v>
      </c>
      <c r="AU322" s="74">
        <f t="shared" si="231"/>
        <v>0</v>
      </c>
      <c r="AV322" s="4">
        <v>10329987.52</v>
      </c>
      <c r="AW322" s="4">
        <v>13202056.359999999</v>
      </c>
      <c r="AX322" s="23">
        <f t="shared" si="232"/>
        <v>0.78245291781196424</v>
      </c>
      <c r="AY322" s="21">
        <v>2</v>
      </c>
      <c r="AZ322" s="4">
        <f t="shared" si="233"/>
        <v>10329987.52</v>
      </c>
      <c r="BA322" s="4">
        <v>2297107.94</v>
      </c>
      <c r="BB322" s="23">
        <f t="shared" si="234"/>
        <v>0.22237277010766418</v>
      </c>
      <c r="BC322" s="21">
        <v>0</v>
      </c>
      <c r="BD322" s="74">
        <f t="shared" si="235"/>
        <v>2</v>
      </c>
      <c r="BE322" s="4">
        <v>0</v>
      </c>
      <c r="BF322" s="21">
        <v>3</v>
      </c>
      <c r="BG322" s="71">
        <f t="shared" si="236"/>
        <v>3</v>
      </c>
      <c r="BH322" s="4">
        <v>240</v>
      </c>
      <c r="BI322" s="4">
        <v>265</v>
      </c>
      <c r="BJ322" s="23">
        <f t="shared" si="246"/>
        <v>0.90566037735849059</v>
      </c>
      <c r="BK322" s="21">
        <v>3</v>
      </c>
      <c r="BL322" s="4">
        <v>0</v>
      </c>
      <c r="BM322" s="124">
        <v>0</v>
      </c>
      <c r="BN322" s="53">
        <v>0</v>
      </c>
      <c r="BO322" s="54">
        <v>0</v>
      </c>
      <c r="BP322" s="90">
        <f t="shared" si="237"/>
        <v>3</v>
      </c>
      <c r="BQ322" s="44">
        <f t="shared" si="238"/>
        <v>26</v>
      </c>
    </row>
    <row r="323" spans="1:69" ht="114.75" x14ac:dyDescent="0.2">
      <c r="A323" s="1">
        <v>320</v>
      </c>
      <c r="B323" s="2" t="s">
        <v>559</v>
      </c>
      <c r="C323" s="3" t="s">
        <v>560</v>
      </c>
      <c r="D323" s="4">
        <v>11713064.689999999</v>
      </c>
      <c r="E323" s="4">
        <v>11713064.689999999</v>
      </c>
      <c r="F323" s="118">
        <f t="shared" si="219"/>
        <v>1</v>
      </c>
      <c r="G323" s="21">
        <v>3</v>
      </c>
      <c r="H323" s="4">
        <v>13868652.16</v>
      </c>
      <c r="I323" s="4">
        <v>11582194.949999999</v>
      </c>
      <c r="J323" s="114">
        <f t="shared" si="220"/>
        <v>0.83513486504516954</v>
      </c>
      <c r="K323" s="21">
        <v>2</v>
      </c>
      <c r="L323" s="115">
        <f t="shared" si="221"/>
        <v>5</v>
      </c>
      <c r="M323" s="4">
        <v>2</v>
      </c>
      <c r="N323" s="4">
        <v>16</v>
      </c>
      <c r="O323" s="116">
        <f t="shared" si="222"/>
        <v>0.125</v>
      </c>
      <c r="P323" s="21">
        <v>1</v>
      </c>
      <c r="Q323" s="4">
        <v>4</v>
      </c>
      <c r="R323" s="4">
        <v>16</v>
      </c>
      <c r="S323" s="116">
        <f t="shared" si="223"/>
        <v>0.25</v>
      </c>
      <c r="T323" s="21">
        <v>2</v>
      </c>
      <c r="U323" s="4">
        <v>34</v>
      </c>
      <c r="V323" s="4">
        <f t="shared" si="224"/>
        <v>14</v>
      </c>
      <c r="W323" s="117">
        <f t="shared" si="225"/>
        <v>2.4285714285714284</v>
      </c>
      <c r="X323" s="21">
        <v>2</v>
      </c>
      <c r="Y323" s="4">
        <v>7301579.4000000004</v>
      </c>
      <c r="Z323" s="4">
        <v>6966238.2199999997</v>
      </c>
      <c r="AA323" s="116">
        <f t="shared" si="226"/>
        <v>4.5927211309925713E-2</v>
      </c>
      <c r="AB323" s="21">
        <v>2</v>
      </c>
      <c r="AC323" s="121">
        <f t="shared" si="227"/>
        <v>7</v>
      </c>
      <c r="AD323" s="4">
        <v>8</v>
      </c>
      <c r="AE323" s="4">
        <v>0</v>
      </c>
      <c r="AF323" s="116">
        <f t="shared" si="247"/>
        <v>0</v>
      </c>
      <c r="AG323" s="21">
        <v>3</v>
      </c>
      <c r="AH323" s="4">
        <v>6966238.2200000007</v>
      </c>
      <c r="AI323" s="4">
        <v>6966238.2200000007</v>
      </c>
      <c r="AJ323" s="116">
        <f t="shared" si="228"/>
        <v>1</v>
      </c>
      <c r="AK323" s="21">
        <v>3</v>
      </c>
      <c r="AL323" s="71">
        <f t="shared" si="229"/>
        <v>6</v>
      </c>
      <c r="AM323" s="4">
        <v>0</v>
      </c>
      <c r="AN323" s="4">
        <v>4283628.0600000005</v>
      </c>
      <c r="AO323" s="23">
        <f t="shared" si="230"/>
        <v>0</v>
      </c>
      <c r="AP323" s="21">
        <v>0</v>
      </c>
      <c r="AQ323" s="4">
        <v>0</v>
      </c>
      <c r="AR323" s="4">
        <v>1110720.94</v>
      </c>
      <c r="AS323" s="23">
        <f t="shared" si="244"/>
        <v>0</v>
      </c>
      <c r="AT323" s="21">
        <v>0</v>
      </c>
      <c r="AU323" s="74">
        <f t="shared" si="231"/>
        <v>0</v>
      </c>
      <c r="AV323" s="4">
        <v>7068740.9900000002</v>
      </c>
      <c r="AW323" s="4">
        <v>9409894.0700000003</v>
      </c>
      <c r="AX323" s="23">
        <f t="shared" si="232"/>
        <v>0.75120303559378965</v>
      </c>
      <c r="AY323" s="21">
        <v>2</v>
      </c>
      <c r="AZ323" s="4">
        <f t="shared" si="233"/>
        <v>7068740.9900000002</v>
      </c>
      <c r="BA323" s="4">
        <v>917231.98</v>
      </c>
      <c r="BB323" s="23">
        <f t="shared" si="234"/>
        <v>0.12975888935492033</v>
      </c>
      <c r="BC323" s="21">
        <v>0</v>
      </c>
      <c r="BD323" s="74">
        <f t="shared" si="235"/>
        <v>2</v>
      </c>
      <c r="BE323" s="4">
        <v>0</v>
      </c>
      <c r="BF323" s="21">
        <v>3</v>
      </c>
      <c r="BG323" s="71">
        <f t="shared" si="236"/>
        <v>3</v>
      </c>
      <c r="BH323" s="4">
        <v>16</v>
      </c>
      <c r="BI323" s="4">
        <v>17</v>
      </c>
      <c r="BJ323" s="23">
        <f t="shared" si="246"/>
        <v>0.94117647058823528</v>
      </c>
      <c r="BK323" s="21">
        <v>3</v>
      </c>
      <c r="BL323" s="4">
        <v>0</v>
      </c>
      <c r="BM323" s="124">
        <v>0</v>
      </c>
      <c r="BN323" s="53">
        <v>0</v>
      </c>
      <c r="BO323" s="54">
        <v>0</v>
      </c>
      <c r="BP323" s="90">
        <f t="shared" si="237"/>
        <v>3</v>
      </c>
      <c r="BQ323" s="44">
        <f t="shared" si="238"/>
        <v>26</v>
      </c>
    </row>
    <row r="324" spans="1:69" ht="89.25" x14ac:dyDescent="0.2">
      <c r="A324" s="1">
        <v>321</v>
      </c>
      <c r="B324" s="2" t="s">
        <v>573</v>
      </c>
      <c r="C324" s="3" t="s">
        <v>574</v>
      </c>
      <c r="D324" s="4">
        <v>19255555.170000002</v>
      </c>
      <c r="E324" s="4">
        <v>19255555.170000002</v>
      </c>
      <c r="F324" s="118">
        <f t="shared" ref="F324:F387" si="248">E324/D324</f>
        <v>1</v>
      </c>
      <c r="G324" s="21">
        <v>3</v>
      </c>
      <c r="H324" s="4">
        <v>21542607.739999998</v>
      </c>
      <c r="I324" s="4">
        <v>17515269.140000001</v>
      </c>
      <c r="J324" s="114">
        <f t="shared" ref="J324:J387" si="249">I324/H324</f>
        <v>0.81305240996789374</v>
      </c>
      <c r="K324" s="21">
        <v>2</v>
      </c>
      <c r="L324" s="115">
        <f t="shared" ref="L324:L387" si="250">G324+K324</f>
        <v>5</v>
      </c>
      <c r="M324" s="4">
        <v>0</v>
      </c>
      <c r="N324" s="4">
        <v>9</v>
      </c>
      <c r="O324" s="116">
        <f t="shared" ref="O324:O387" si="251">M324/N324</f>
        <v>0</v>
      </c>
      <c r="P324" s="21">
        <v>3</v>
      </c>
      <c r="Q324" s="4">
        <v>4</v>
      </c>
      <c r="R324" s="4">
        <v>9</v>
      </c>
      <c r="S324" s="116">
        <f t="shared" ref="S324:S387" si="252">Q324/R324</f>
        <v>0.44444444444444442</v>
      </c>
      <c r="T324" s="21">
        <v>2</v>
      </c>
      <c r="U324" s="4">
        <v>21</v>
      </c>
      <c r="V324" s="4">
        <f t="shared" ref="V324:V387" si="253">N324-M324</f>
        <v>9</v>
      </c>
      <c r="W324" s="117">
        <f t="shared" ref="W324:W387" si="254">U324/V324</f>
        <v>2.3333333333333335</v>
      </c>
      <c r="X324" s="21">
        <v>2</v>
      </c>
      <c r="Y324" s="4">
        <v>9489617.8399999999</v>
      </c>
      <c r="Z324" s="4">
        <v>9413441.8900000006</v>
      </c>
      <c r="AA324" s="116">
        <f t="shared" ref="AA324:AA387" si="255">(Y324-Z324)/Y324</f>
        <v>8.027293752432E-3</v>
      </c>
      <c r="AB324" s="21">
        <v>0</v>
      </c>
      <c r="AC324" s="121">
        <f t="shared" ref="AC324:AC387" si="256">P324+T324+X324+AB324</f>
        <v>7</v>
      </c>
      <c r="AD324" s="4">
        <v>7</v>
      </c>
      <c r="AE324" s="4">
        <v>0</v>
      </c>
      <c r="AF324" s="116">
        <f t="shared" si="247"/>
        <v>0</v>
      </c>
      <c r="AG324" s="21">
        <v>3</v>
      </c>
      <c r="AH324" s="4">
        <v>9413441.8900000006</v>
      </c>
      <c r="AI324" s="4">
        <v>9413441.8900000006</v>
      </c>
      <c r="AJ324" s="116">
        <f t="shared" ref="AJ324:AJ387" si="257">AH324/AI324</f>
        <v>1</v>
      </c>
      <c r="AK324" s="21">
        <v>3</v>
      </c>
      <c r="AL324" s="71">
        <f t="shared" ref="AL324:AL387" si="258">AG324+AK324</f>
        <v>6</v>
      </c>
      <c r="AM324" s="4">
        <v>0</v>
      </c>
      <c r="AN324" s="4">
        <v>6665221.7199999997</v>
      </c>
      <c r="AO324" s="23">
        <f t="shared" ref="AO324:AO387" si="259">AM324/AN324</f>
        <v>0</v>
      </c>
      <c r="AP324" s="21">
        <v>0</v>
      </c>
      <c r="AQ324" s="4">
        <v>0</v>
      </c>
      <c r="AR324" s="4">
        <v>2283241.4700000007</v>
      </c>
      <c r="AS324" s="23">
        <f t="shared" si="244"/>
        <v>0</v>
      </c>
      <c r="AT324" s="21">
        <v>0</v>
      </c>
      <c r="AU324" s="74">
        <f t="shared" ref="AU324:AU387" si="260">AP324+AT324</f>
        <v>0</v>
      </c>
      <c r="AV324" s="4">
        <v>10780369.07</v>
      </c>
      <c r="AW324" s="4">
        <v>11682184.65</v>
      </c>
      <c r="AX324" s="23">
        <f t="shared" ref="AX324:AX387" si="261">AV324/AW324</f>
        <v>0.92280420083926684</v>
      </c>
      <c r="AY324" s="21">
        <v>3</v>
      </c>
      <c r="AZ324" s="4">
        <f t="shared" ref="AZ324:AZ387" si="262">AV324</f>
        <v>10780369.07</v>
      </c>
      <c r="BA324" s="4">
        <v>723859.35</v>
      </c>
      <c r="BB324" s="23">
        <f t="shared" ref="BB324:BB387" si="263">BA324/AZ324</f>
        <v>6.7146063859203284E-2</v>
      </c>
      <c r="BC324" s="21">
        <v>0</v>
      </c>
      <c r="BD324" s="73">
        <f t="shared" ref="BD324:BD387" si="264">AY324+BC324</f>
        <v>3</v>
      </c>
      <c r="BE324" s="4">
        <v>0</v>
      </c>
      <c r="BF324" s="21">
        <v>3</v>
      </c>
      <c r="BG324" s="71">
        <f t="shared" ref="BG324:BG387" si="265">BF324</f>
        <v>3</v>
      </c>
      <c r="BH324" s="4">
        <v>7</v>
      </c>
      <c r="BI324" s="4">
        <v>9</v>
      </c>
      <c r="BJ324" s="23">
        <f t="shared" si="246"/>
        <v>0.77777777777777779</v>
      </c>
      <c r="BK324" s="21">
        <v>2</v>
      </c>
      <c r="BL324" s="4">
        <v>0</v>
      </c>
      <c r="BM324" s="124">
        <v>0</v>
      </c>
      <c r="BN324" s="53">
        <v>0</v>
      </c>
      <c r="BO324" s="54">
        <v>0</v>
      </c>
      <c r="BP324" s="88">
        <f t="shared" ref="BP324:BP387" si="266">BK324+BO324</f>
        <v>2</v>
      </c>
      <c r="BQ324" s="44">
        <f t="shared" ref="BQ324:BQ387" si="267">L324+AC324+AL324+AU324+BD324+BG324+BP324</f>
        <v>26</v>
      </c>
    </row>
    <row r="325" spans="1:69" ht="102" x14ac:dyDescent="0.2">
      <c r="A325" s="1">
        <v>322</v>
      </c>
      <c r="B325" s="2" t="s">
        <v>591</v>
      </c>
      <c r="C325" s="3" t="s">
        <v>592</v>
      </c>
      <c r="D325" s="4">
        <v>13905678.810000001</v>
      </c>
      <c r="E325" s="4">
        <v>13905678.810000001</v>
      </c>
      <c r="F325" s="118">
        <f t="shared" si="248"/>
        <v>1</v>
      </c>
      <c r="G325" s="21">
        <v>3</v>
      </c>
      <c r="H325" s="4">
        <v>15790791.24</v>
      </c>
      <c r="I325" s="4">
        <v>13410078.73</v>
      </c>
      <c r="J325" s="114">
        <f t="shared" si="249"/>
        <v>0.84923412172219936</v>
      </c>
      <c r="K325" s="21">
        <v>2</v>
      </c>
      <c r="L325" s="115">
        <f t="shared" si="250"/>
        <v>5</v>
      </c>
      <c r="M325" s="4">
        <v>0</v>
      </c>
      <c r="N325" s="4">
        <v>8</v>
      </c>
      <c r="O325" s="116">
        <f t="shared" si="251"/>
        <v>0</v>
      </c>
      <c r="P325" s="21">
        <v>3</v>
      </c>
      <c r="Q325" s="4">
        <v>3</v>
      </c>
      <c r="R325" s="4">
        <v>8</v>
      </c>
      <c r="S325" s="116">
        <f t="shared" si="252"/>
        <v>0.375</v>
      </c>
      <c r="T325" s="21">
        <v>2</v>
      </c>
      <c r="U325" s="4">
        <v>18</v>
      </c>
      <c r="V325" s="4">
        <f t="shared" si="253"/>
        <v>8</v>
      </c>
      <c r="W325" s="117">
        <f t="shared" si="254"/>
        <v>2.25</v>
      </c>
      <c r="X325" s="21">
        <v>2</v>
      </c>
      <c r="Y325" s="4">
        <v>6911081.2000000002</v>
      </c>
      <c r="Z325" s="4">
        <v>6863748.4500000002</v>
      </c>
      <c r="AA325" s="116">
        <f t="shared" si="255"/>
        <v>6.8488198344421125E-3</v>
      </c>
      <c r="AB325" s="21">
        <v>0</v>
      </c>
      <c r="AC325" s="121">
        <f t="shared" si="256"/>
        <v>7</v>
      </c>
      <c r="AD325" s="4">
        <v>5</v>
      </c>
      <c r="AE325" s="4">
        <v>0</v>
      </c>
      <c r="AF325" s="116">
        <f t="shared" si="247"/>
        <v>0</v>
      </c>
      <c r="AG325" s="21">
        <v>3</v>
      </c>
      <c r="AH325" s="4">
        <v>6863748.4500000002</v>
      </c>
      <c r="AI325" s="4">
        <v>6863748.4500000002</v>
      </c>
      <c r="AJ325" s="116">
        <f t="shared" si="257"/>
        <v>1</v>
      </c>
      <c r="AK325" s="21">
        <v>3</v>
      </c>
      <c r="AL325" s="71">
        <f t="shared" si="258"/>
        <v>6</v>
      </c>
      <c r="AM325" s="4">
        <v>0</v>
      </c>
      <c r="AN325" s="4">
        <v>5905197.2999999998</v>
      </c>
      <c r="AO325" s="23">
        <f t="shared" si="259"/>
        <v>0</v>
      </c>
      <c r="AP325" s="21">
        <v>0</v>
      </c>
      <c r="AQ325" s="4">
        <v>0</v>
      </c>
      <c r="AR325" s="4">
        <v>2081455.82</v>
      </c>
      <c r="AS325" s="23">
        <f t="shared" si="244"/>
        <v>0</v>
      </c>
      <c r="AT325" s="21">
        <v>0</v>
      </c>
      <c r="AU325" s="74">
        <f t="shared" si="260"/>
        <v>0</v>
      </c>
      <c r="AV325" s="4">
        <v>8765608.5700000003</v>
      </c>
      <c r="AW325" s="4">
        <v>9329281.3100000005</v>
      </c>
      <c r="AX325" s="23">
        <f t="shared" si="261"/>
        <v>0.93958026119377458</v>
      </c>
      <c r="AY325" s="21">
        <v>3</v>
      </c>
      <c r="AZ325" s="4">
        <f t="shared" si="262"/>
        <v>8765608.5700000003</v>
      </c>
      <c r="BA325" s="4">
        <v>845183.61</v>
      </c>
      <c r="BB325" s="23">
        <f t="shared" si="263"/>
        <v>9.6420414310149832E-2</v>
      </c>
      <c r="BC325" s="21">
        <v>0</v>
      </c>
      <c r="BD325" s="73">
        <f t="shared" si="264"/>
        <v>3</v>
      </c>
      <c r="BE325" s="4">
        <v>0</v>
      </c>
      <c r="BF325" s="21">
        <v>3</v>
      </c>
      <c r="BG325" s="71">
        <f t="shared" si="265"/>
        <v>3</v>
      </c>
      <c r="BH325" s="4">
        <v>9</v>
      </c>
      <c r="BI325" s="4">
        <v>11</v>
      </c>
      <c r="BJ325" s="23">
        <f t="shared" si="246"/>
        <v>0.81818181818181823</v>
      </c>
      <c r="BK325" s="21">
        <v>2</v>
      </c>
      <c r="BL325" s="4">
        <v>0</v>
      </c>
      <c r="BM325" s="124">
        <v>0</v>
      </c>
      <c r="BN325" s="53">
        <v>0</v>
      </c>
      <c r="BO325" s="54">
        <v>0</v>
      </c>
      <c r="BP325" s="88">
        <f t="shared" si="266"/>
        <v>2</v>
      </c>
      <c r="BQ325" s="44">
        <f t="shared" si="267"/>
        <v>26</v>
      </c>
    </row>
    <row r="326" spans="1:69" ht="63.75" x14ac:dyDescent="0.2">
      <c r="A326" s="1">
        <v>323</v>
      </c>
      <c r="B326" s="2" t="s">
        <v>619</v>
      </c>
      <c r="C326" s="3" t="s">
        <v>620</v>
      </c>
      <c r="D326" s="4">
        <v>46806560.75</v>
      </c>
      <c r="E326" s="4">
        <v>44706492.32</v>
      </c>
      <c r="F326" s="118">
        <f t="shared" si="248"/>
        <v>0.95513303271272709</v>
      </c>
      <c r="G326" s="21">
        <v>3</v>
      </c>
      <c r="H326" s="4">
        <v>56455668.350000001</v>
      </c>
      <c r="I326" s="4">
        <v>52069722.509999998</v>
      </c>
      <c r="J326" s="114">
        <f t="shared" si="249"/>
        <v>0.92231168334047353</v>
      </c>
      <c r="K326" s="21">
        <v>3</v>
      </c>
      <c r="L326" s="120">
        <f t="shared" si="250"/>
        <v>6</v>
      </c>
      <c r="M326" s="4">
        <v>12</v>
      </c>
      <c r="N326" s="4">
        <v>103</v>
      </c>
      <c r="O326" s="116">
        <f t="shared" si="251"/>
        <v>0.11650485436893204</v>
      </c>
      <c r="P326" s="21">
        <v>1</v>
      </c>
      <c r="Q326" s="4">
        <v>32</v>
      </c>
      <c r="R326" s="4">
        <v>103</v>
      </c>
      <c r="S326" s="116">
        <f t="shared" si="252"/>
        <v>0.31067961165048541</v>
      </c>
      <c r="T326" s="21">
        <v>2</v>
      </c>
      <c r="U326" s="4">
        <v>255</v>
      </c>
      <c r="V326" s="4">
        <f t="shared" si="253"/>
        <v>91</v>
      </c>
      <c r="W326" s="117">
        <f t="shared" si="254"/>
        <v>2.802197802197802</v>
      </c>
      <c r="X326" s="21">
        <v>2</v>
      </c>
      <c r="Y326" s="4">
        <v>48895311.899999999</v>
      </c>
      <c r="Z326" s="4">
        <v>42369979.810000002</v>
      </c>
      <c r="AA326" s="116">
        <f t="shared" si="255"/>
        <v>0.1334551685311981</v>
      </c>
      <c r="AB326" s="21">
        <v>3</v>
      </c>
      <c r="AC326" s="121">
        <f t="shared" si="256"/>
        <v>8</v>
      </c>
      <c r="AD326" s="4">
        <v>12</v>
      </c>
      <c r="AE326" s="4">
        <v>1</v>
      </c>
      <c r="AF326" s="116">
        <f t="shared" si="247"/>
        <v>8.3333333333333329E-2</v>
      </c>
      <c r="AG326" s="21">
        <v>3</v>
      </c>
      <c r="AH326" s="4">
        <v>29302102.91</v>
      </c>
      <c r="AI326" s="4">
        <v>42369979.810000002</v>
      </c>
      <c r="AJ326" s="116">
        <f t="shared" si="257"/>
        <v>0.69157698543637802</v>
      </c>
      <c r="AK326" s="21">
        <v>2</v>
      </c>
      <c r="AL326" s="72">
        <f t="shared" si="258"/>
        <v>5</v>
      </c>
      <c r="AM326" s="4">
        <v>0</v>
      </c>
      <c r="AN326" s="4">
        <v>329611.67</v>
      </c>
      <c r="AO326" s="23">
        <f t="shared" si="259"/>
        <v>0</v>
      </c>
      <c r="AP326" s="21">
        <v>0</v>
      </c>
      <c r="AQ326" s="4">
        <v>0</v>
      </c>
      <c r="AR326" s="4">
        <v>323811.67</v>
      </c>
      <c r="AS326" s="23">
        <f t="shared" si="244"/>
        <v>0</v>
      </c>
      <c r="AT326" s="21">
        <v>0</v>
      </c>
      <c r="AU326" s="74">
        <f t="shared" si="260"/>
        <v>0</v>
      </c>
      <c r="AV326" s="4">
        <v>2768506.77</v>
      </c>
      <c r="AW326" s="4">
        <v>3200000</v>
      </c>
      <c r="AX326" s="23">
        <f t="shared" si="261"/>
        <v>0.86515836562500004</v>
      </c>
      <c r="AY326" s="21">
        <v>2</v>
      </c>
      <c r="AZ326" s="4">
        <f t="shared" si="262"/>
        <v>2768506.77</v>
      </c>
      <c r="BA326" s="4">
        <v>59811.67</v>
      </c>
      <c r="BB326" s="23">
        <f t="shared" si="263"/>
        <v>2.1604306931133133E-2</v>
      </c>
      <c r="BC326" s="21">
        <v>0</v>
      </c>
      <c r="BD326" s="74">
        <f t="shared" si="264"/>
        <v>2</v>
      </c>
      <c r="BE326" s="4">
        <v>0</v>
      </c>
      <c r="BF326" s="21">
        <v>3</v>
      </c>
      <c r="BG326" s="71">
        <f t="shared" si="265"/>
        <v>3</v>
      </c>
      <c r="BH326" s="4">
        <v>41</v>
      </c>
      <c r="BI326" s="4">
        <v>46</v>
      </c>
      <c r="BJ326" s="23">
        <f t="shared" si="246"/>
        <v>0.89130434782608692</v>
      </c>
      <c r="BK326" s="21">
        <v>2</v>
      </c>
      <c r="BL326" s="4">
        <v>0</v>
      </c>
      <c r="BM326" s="124">
        <v>0</v>
      </c>
      <c r="BN326" s="53">
        <v>0</v>
      </c>
      <c r="BO326" s="54">
        <v>0</v>
      </c>
      <c r="BP326" s="88">
        <f t="shared" si="266"/>
        <v>2</v>
      </c>
      <c r="BQ326" s="44">
        <f t="shared" si="267"/>
        <v>26</v>
      </c>
    </row>
    <row r="327" spans="1:69" ht="76.5" x14ac:dyDescent="0.2">
      <c r="A327" s="1">
        <v>324</v>
      </c>
      <c r="B327" s="2" t="s">
        <v>707</v>
      </c>
      <c r="C327" s="3" t="s">
        <v>708</v>
      </c>
      <c r="D327" s="4">
        <v>14920462.59</v>
      </c>
      <c r="E327" s="4">
        <v>14920462.59</v>
      </c>
      <c r="F327" s="118">
        <f t="shared" si="248"/>
        <v>1</v>
      </c>
      <c r="G327" s="21">
        <v>3</v>
      </c>
      <c r="H327" s="4">
        <v>14920462.59</v>
      </c>
      <c r="I327" s="4">
        <v>14758080.43</v>
      </c>
      <c r="J327" s="114">
        <f t="shared" si="249"/>
        <v>0.98911681464160284</v>
      </c>
      <c r="K327" s="21">
        <v>3</v>
      </c>
      <c r="L327" s="120">
        <f t="shared" si="250"/>
        <v>6</v>
      </c>
      <c r="M327" s="4">
        <v>2</v>
      </c>
      <c r="N327" s="4">
        <v>20</v>
      </c>
      <c r="O327" s="116">
        <f t="shared" si="251"/>
        <v>0.1</v>
      </c>
      <c r="P327" s="21">
        <v>1</v>
      </c>
      <c r="Q327" s="4">
        <v>10</v>
      </c>
      <c r="R327" s="4">
        <v>20</v>
      </c>
      <c r="S327" s="116">
        <f t="shared" si="252"/>
        <v>0.5</v>
      </c>
      <c r="T327" s="21">
        <v>1</v>
      </c>
      <c r="U327" s="4">
        <v>30</v>
      </c>
      <c r="V327" s="4">
        <f t="shared" si="253"/>
        <v>18</v>
      </c>
      <c r="W327" s="117">
        <f t="shared" si="254"/>
        <v>1.6666666666666667</v>
      </c>
      <c r="X327" s="21">
        <v>1</v>
      </c>
      <c r="Y327" s="4">
        <v>8325643.5099999998</v>
      </c>
      <c r="Z327" s="4">
        <v>7959296.5700000003</v>
      </c>
      <c r="AA327" s="116">
        <f t="shared" si="255"/>
        <v>4.4002237131577533E-2</v>
      </c>
      <c r="AB327" s="21">
        <v>2</v>
      </c>
      <c r="AC327" s="122">
        <f t="shared" si="256"/>
        <v>5</v>
      </c>
      <c r="AD327" s="4">
        <v>8</v>
      </c>
      <c r="AE327" s="4">
        <v>0</v>
      </c>
      <c r="AF327" s="116">
        <f t="shared" si="247"/>
        <v>0</v>
      </c>
      <c r="AG327" s="21">
        <v>3</v>
      </c>
      <c r="AH327" s="4">
        <v>7959296.5700000003</v>
      </c>
      <c r="AI327" s="4">
        <v>7959296.5700000003</v>
      </c>
      <c r="AJ327" s="116">
        <f t="shared" si="257"/>
        <v>1</v>
      </c>
      <c r="AK327" s="21">
        <v>3</v>
      </c>
      <c r="AL327" s="71">
        <f t="shared" si="258"/>
        <v>6</v>
      </c>
      <c r="AM327" s="4">
        <v>0</v>
      </c>
      <c r="AN327" s="4">
        <v>5415456.2599999979</v>
      </c>
      <c r="AO327" s="23">
        <f t="shared" si="259"/>
        <v>0</v>
      </c>
      <c r="AP327" s="21">
        <v>0</v>
      </c>
      <c r="AQ327" s="4">
        <v>0</v>
      </c>
      <c r="AR327" s="4">
        <v>2364980.3000000007</v>
      </c>
      <c r="AS327" s="23">
        <f t="shared" si="244"/>
        <v>0</v>
      </c>
      <c r="AT327" s="21">
        <v>0</v>
      </c>
      <c r="AU327" s="74">
        <f t="shared" si="260"/>
        <v>0</v>
      </c>
      <c r="AV327" s="4">
        <v>8906000.1500000004</v>
      </c>
      <c r="AW327" s="4">
        <v>9068382.3100000005</v>
      </c>
      <c r="AX327" s="23">
        <f t="shared" si="261"/>
        <v>0.98209359128794826</v>
      </c>
      <c r="AY327" s="21">
        <v>3</v>
      </c>
      <c r="AZ327" s="4">
        <f t="shared" si="262"/>
        <v>8906000.1500000004</v>
      </c>
      <c r="BA327" s="4">
        <v>1006505.15</v>
      </c>
      <c r="BB327" s="23">
        <f t="shared" si="263"/>
        <v>0.11301427498853119</v>
      </c>
      <c r="BC327" s="21">
        <v>0</v>
      </c>
      <c r="BD327" s="73">
        <f t="shared" si="264"/>
        <v>3</v>
      </c>
      <c r="BE327" s="4">
        <v>0</v>
      </c>
      <c r="BF327" s="21">
        <v>3</v>
      </c>
      <c r="BG327" s="71">
        <f t="shared" si="265"/>
        <v>3</v>
      </c>
      <c r="BH327" s="4">
        <v>18</v>
      </c>
      <c r="BI327" s="4">
        <v>18</v>
      </c>
      <c r="BJ327" s="23">
        <f t="shared" si="246"/>
        <v>1</v>
      </c>
      <c r="BK327" s="21">
        <v>3</v>
      </c>
      <c r="BL327" s="4">
        <v>0</v>
      </c>
      <c r="BM327" s="124">
        <v>0</v>
      </c>
      <c r="BN327" s="53">
        <v>0</v>
      </c>
      <c r="BO327" s="54">
        <v>0</v>
      </c>
      <c r="BP327" s="90">
        <f t="shared" si="266"/>
        <v>3</v>
      </c>
      <c r="BQ327" s="44">
        <f t="shared" si="267"/>
        <v>26</v>
      </c>
    </row>
    <row r="328" spans="1:69" ht="102" x14ac:dyDescent="0.2">
      <c r="A328" s="1">
        <v>325</v>
      </c>
      <c r="B328" s="2" t="s">
        <v>821</v>
      </c>
      <c r="C328" s="3" t="s">
        <v>822</v>
      </c>
      <c r="D328" s="4">
        <v>11581555.859999999</v>
      </c>
      <c r="E328" s="4">
        <v>13037884.93</v>
      </c>
      <c r="F328" s="118">
        <f t="shared" si="248"/>
        <v>1.1257455464191839</v>
      </c>
      <c r="G328" s="21">
        <v>3</v>
      </c>
      <c r="H328" s="4">
        <v>12169264.58</v>
      </c>
      <c r="I328" s="4">
        <v>12658870.35</v>
      </c>
      <c r="J328" s="114">
        <f t="shared" si="249"/>
        <v>1.0402329793046541</v>
      </c>
      <c r="K328" s="21">
        <v>3</v>
      </c>
      <c r="L328" s="120">
        <f t="shared" si="250"/>
        <v>6</v>
      </c>
      <c r="M328" s="4">
        <v>0</v>
      </c>
      <c r="N328" s="4">
        <v>9</v>
      </c>
      <c r="O328" s="116">
        <f t="shared" si="251"/>
        <v>0</v>
      </c>
      <c r="P328" s="21">
        <v>3</v>
      </c>
      <c r="Q328" s="4">
        <v>4</v>
      </c>
      <c r="R328" s="4">
        <v>9</v>
      </c>
      <c r="S328" s="116">
        <f t="shared" si="252"/>
        <v>0.44444444444444442</v>
      </c>
      <c r="T328" s="21">
        <v>2</v>
      </c>
      <c r="U328" s="4">
        <v>16</v>
      </c>
      <c r="V328" s="4">
        <f t="shared" si="253"/>
        <v>9</v>
      </c>
      <c r="W328" s="117">
        <f t="shared" si="254"/>
        <v>1.7777777777777777</v>
      </c>
      <c r="X328" s="21">
        <v>1</v>
      </c>
      <c r="Y328" s="4">
        <v>6153584.5999999996</v>
      </c>
      <c r="Z328" s="4">
        <v>5940695.1200000001</v>
      </c>
      <c r="AA328" s="116">
        <f t="shared" si="255"/>
        <v>3.4596010916953919E-2</v>
      </c>
      <c r="AB328" s="21">
        <v>2</v>
      </c>
      <c r="AC328" s="121">
        <f t="shared" si="256"/>
        <v>8</v>
      </c>
      <c r="AD328" s="4">
        <v>2</v>
      </c>
      <c r="AE328" s="4">
        <v>2</v>
      </c>
      <c r="AF328" s="116">
        <f t="shared" si="247"/>
        <v>1</v>
      </c>
      <c r="AG328" s="21">
        <v>0</v>
      </c>
      <c r="AH328" s="4">
        <v>5940695.1200000001</v>
      </c>
      <c r="AI328" s="4">
        <v>5940695.1200000001</v>
      </c>
      <c r="AJ328" s="116">
        <f t="shared" si="257"/>
        <v>1</v>
      </c>
      <c r="AK328" s="21">
        <v>3</v>
      </c>
      <c r="AL328" s="73">
        <f t="shared" si="258"/>
        <v>3</v>
      </c>
      <c r="AM328" s="4">
        <v>0</v>
      </c>
      <c r="AN328" s="4">
        <v>6530642.2199999997</v>
      </c>
      <c r="AO328" s="23">
        <f t="shared" si="259"/>
        <v>0</v>
      </c>
      <c r="AP328" s="21">
        <v>0</v>
      </c>
      <c r="AQ328" s="4">
        <v>0</v>
      </c>
      <c r="AR328" s="4">
        <v>2683164.5</v>
      </c>
      <c r="AS328" s="23">
        <f t="shared" si="244"/>
        <v>0</v>
      </c>
      <c r="AT328" s="21">
        <v>0</v>
      </c>
      <c r="AU328" s="74">
        <f t="shared" si="260"/>
        <v>0</v>
      </c>
      <c r="AV328" s="4">
        <v>8267449.7000000002</v>
      </c>
      <c r="AW328" s="4">
        <v>9081289.8300000001</v>
      </c>
      <c r="AX328" s="23">
        <f t="shared" si="261"/>
        <v>0.91038276002253748</v>
      </c>
      <c r="AY328" s="21">
        <v>3</v>
      </c>
      <c r="AZ328" s="4">
        <f t="shared" si="262"/>
        <v>8267449.7000000002</v>
      </c>
      <c r="BA328" s="4">
        <v>54989.68</v>
      </c>
      <c r="BB328" s="23">
        <f t="shared" si="263"/>
        <v>6.6513473919290978E-3</v>
      </c>
      <c r="BC328" s="21">
        <v>0</v>
      </c>
      <c r="BD328" s="73">
        <f t="shared" si="264"/>
        <v>3</v>
      </c>
      <c r="BE328" s="4">
        <v>0</v>
      </c>
      <c r="BF328" s="21">
        <v>3</v>
      </c>
      <c r="BG328" s="71">
        <f t="shared" si="265"/>
        <v>3</v>
      </c>
      <c r="BH328" s="4">
        <v>9</v>
      </c>
      <c r="BI328" s="4">
        <v>9</v>
      </c>
      <c r="BJ328" s="23">
        <f t="shared" si="246"/>
        <v>1</v>
      </c>
      <c r="BK328" s="21">
        <v>3</v>
      </c>
      <c r="BL328" s="4">
        <v>0</v>
      </c>
      <c r="BM328" s="124">
        <v>0</v>
      </c>
      <c r="BN328" s="53">
        <v>0</v>
      </c>
      <c r="BO328" s="54">
        <v>0</v>
      </c>
      <c r="BP328" s="90">
        <f t="shared" si="266"/>
        <v>3</v>
      </c>
      <c r="BQ328" s="44">
        <f t="shared" si="267"/>
        <v>26</v>
      </c>
    </row>
    <row r="329" spans="1:69" ht="114.75" x14ac:dyDescent="0.2">
      <c r="A329" s="1">
        <v>326</v>
      </c>
      <c r="B329" s="2" t="s">
        <v>835</v>
      </c>
      <c r="C329" s="3" t="s">
        <v>836</v>
      </c>
      <c r="D329" s="4">
        <v>14050484.220000001</v>
      </c>
      <c r="E329" s="4">
        <v>14025145.720000001</v>
      </c>
      <c r="F329" s="118">
        <f t="shared" si="248"/>
        <v>0.99819661019483352</v>
      </c>
      <c r="G329" s="21">
        <v>3</v>
      </c>
      <c r="H329" s="4">
        <v>17298367.109999999</v>
      </c>
      <c r="I329" s="4">
        <v>14656519.050000001</v>
      </c>
      <c r="J329" s="114">
        <f t="shared" si="249"/>
        <v>0.84727760468947533</v>
      </c>
      <c r="K329" s="21">
        <v>2</v>
      </c>
      <c r="L329" s="115">
        <f t="shared" si="250"/>
        <v>5</v>
      </c>
      <c r="M329" s="4">
        <v>2</v>
      </c>
      <c r="N329" s="4">
        <v>31</v>
      </c>
      <c r="O329" s="116">
        <f t="shared" si="251"/>
        <v>6.4516129032258063E-2</v>
      </c>
      <c r="P329" s="21">
        <v>2</v>
      </c>
      <c r="Q329" s="4">
        <v>16</v>
      </c>
      <c r="R329" s="4">
        <v>31</v>
      </c>
      <c r="S329" s="116">
        <f t="shared" si="252"/>
        <v>0.5161290322580645</v>
      </c>
      <c r="T329" s="21">
        <v>1</v>
      </c>
      <c r="U329" s="4">
        <v>53</v>
      </c>
      <c r="V329" s="4">
        <f t="shared" si="253"/>
        <v>29</v>
      </c>
      <c r="W329" s="117">
        <f t="shared" si="254"/>
        <v>1.8275862068965518</v>
      </c>
      <c r="X329" s="21">
        <v>1</v>
      </c>
      <c r="Y329" s="4">
        <v>14731786.77</v>
      </c>
      <c r="Z329" s="4">
        <v>14273313.689999999</v>
      </c>
      <c r="AA329" s="116">
        <f t="shared" si="255"/>
        <v>3.1121349172229439E-2</v>
      </c>
      <c r="AB329" s="21">
        <v>2</v>
      </c>
      <c r="AC329" s="121">
        <f t="shared" si="256"/>
        <v>6</v>
      </c>
      <c r="AD329" s="4">
        <v>16</v>
      </c>
      <c r="AE329" s="4">
        <v>0</v>
      </c>
      <c r="AF329" s="116">
        <f t="shared" si="247"/>
        <v>0</v>
      </c>
      <c r="AG329" s="21">
        <v>3</v>
      </c>
      <c r="AH329" s="4">
        <v>14273313.689999998</v>
      </c>
      <c r="AI329" s="4">
        <v>14273313.689999998</v>
      </c>
      <c r="AJ329" s="116">
        <f t="shared" si="257"/>
        <v>1</v>
      </c>
      <c r="AK329" s="21">
        <v>3</v>
      </c>
      <c r="AL329" s="71">
        <f t="shared" si="258"/>
        <v>6</v>
      </c>
      <c r="AM329" s="4">
        <v>0</v>
      </c>
      <c r="AN329" s="4">
        <v>3788239.3600000017</v>
      </c>
      <c r="AO329" s="23">
        <f t="shared" si="259"/>
        <v>0</v>
      </c>
      <c r="AP329" s="21">
        <v>0</v>
      </c>
      <c r="AQ329" s="4">
        <v>0</v>
      </c>
      <c r="AR329" s="4">
        <v>697227.22000000009</v>
      </c>
      <c r="AS329" s="23">
        <f t="shared" si="244"/>
        <v>0</v>
      </c>
      <c r="AT329" s="21">
        <v>0</v>
      </c>
      <c r="AU329" s="74">
        <f t="shared" si="260"/>
        <v>0</v>
      </c>
      <c r="AV329" s="4">
        <v>5973240.9800000004</v>
      </c>
      <c r="AW329" s="4">
        <v>6448677.6600000001</v>
      </c>
      <c r="AX329" s="23">
        <f t="shared" si="261"/>
        <v>0.92627377191621019</v>
      </c>
      <c r="AY329" s="21">
        <v>3</v>
      </c>
      <c r="AZ329" s="4">
        <f t="shared" si="262"/>
        <v>5973240.9800000004</v>
      </c>
      <c r="BA329" s="4">
        <v>631998.38</v>
      </c>
      <c r="BB329" s="23">
        <f t="shared" si="263"/>
        <v>0.10580493606671799</v>
      </c>
      <c r="BC329" s="21">
        <v>0</v>
      </c>
      <c r="BD329" s="73">
        <f t="shared" si="264"/>
        <v>3</v>
      </c>
      <c r="BE329" s="4">
        <v>0</v>
      </c>
      <c r="BF329" s="21">
        <v>3</v>
      </c>
      <c r="BG329" s="71">
        <f t="shared" si="265"/>
        <v>3</v>
      </c>
      <c r="BH329" s="4">
        <v>33</v>
      </c>
      <c r="BI329" s="4">
        <v>33</v>
      </c>
      <c r="BJ329" s="23">
        <f t="shared" si="246"/>
        <v>1</v>
      </c>
      <c r="BK329" s="21">
        <v>3</v>
      </c>
      <c r="BL329" s="4">
        <v>0</v>
      </c>
      <c r="BM329" s="124">
        <v>0</v>
      </c>
      <c r="BN329" s="53">
        <v>0</v>
      </c>
      <c r="BO329" s="54">
        <v>0</v>
      </c>
      <c r="BP329" s="90">
        <f t="shared" si="266"/>
        <v>3</v>
      </c>
      <c r="BQ329" s="44">
        <f t="shared" si="267"/>
        <v>26</v>
      </c>
    </row>
    <row r="330" spans="1:69" ht="89.25" x14ac:dyDescent="0.2">
      <c r="A330" s="1">
        <v>327</v>
      </c>
      <c r="B330" s="2" t="s">
        <v>837</v>
      </c>
      <c r="C330" s="3" t="s">
        <v>838</v>
      </c>
      <c r="D330" s="4">
        <v>12216406.060000001</v>
      </c>
      <c r="E330" s="4">
        <v>12216406.060000001</v>
      </c>
      <c r="F330" s="118">
        <f t="shared" si="248"/>
        <v>1</v>
      </c>
      <c r="G330" s="21">
        <v>3</v>
      </c>
      <c r="H330" s="4">
        <v>16406001.01</v>
      </c>
      <c r="I330" s="4">
        <v>17405220.82</v>
      </c>
      <c r="J330" s="114">
        <f t="shared" si="249"/>
        <v>1.0609057508524438</v>
      </c>
      <c r="K330" s="21">
        <v>3</v>
      </c>
      <c r="L330" s="120">
        <f t="shared" si="250"/>
        <v>6</v>
      </c>
      <c r="M330" s="4">
        <v>3</v>
      </c>
      <c r="N330" s="4">
        <v>33</v>
      </c>
      <c r="O330" s="116">
        <f t="shared" si="251"/>
        <v>9.0909090909090912E-2</v>
      </c>
      <c r="P330" s="21">
        <v>2</v>
      </c>
      <c r="Q330" s="4">
        <v>17</v>
      </c>
      <c r="R330" s="4">
        <v>33</v>
      </c>
      <c r="S330" s="116">
        <f t="shared" si="252"/>
        <v>0.51515151515151514</v>
      </c>
      <c r="T330" s="21">
        <v>1</v>
      </c>
      <c r="U330" s="4">
        <v>52</v>
      </c>
      <c r="V330" s="4">
        <f t="shared" si="253"/>
        <v>30</v>
      </c>
      <c r="W330" s="117">
        <f t="shared" si="254"/>
        <v>1.7333333333333334</v>
      </c>
      <c r="X330" s="21">
        <v>1</v>
      </c>
      <c r="Y330" s="4">
        <v>13717550.27</v>
      </c>
      <c r="Z330" s="4">
        <v>13393741.460000001</v>
      </c>
      <c r="AA330" s="116">
        <f t="shared" si="255"/>
        <v>2.3605440011265123E-2</v>
      </c>
      <c r="AB330" s="21">
        <v>1</v>
      </c>
      <c r="AC330" s="122">
        <f t="shared" si="256"/>
        <v>5</v>
      </c>
      <c r="AD330" s="4">
        <v>8</v>
      </c>
      <c r="AE330" s="4">
        <v>0</v>
      </c>
      <c r="AF330" s="116">
        <f t="shared" si="247"/>
        <v>0</v>
      </c>
      <c r="AG330" s="21">
        <v>3</v>
      </c>
      <c r="AH330" s="4">
        <v>13393741.460000001</v>
      </c>
      <c r="AI330" s="4">
        <v>13393741.460000001</v>
      </c>
      <c r="AJ330" s="116">
        <f t="shared" si="257"/>
        <v>1</v>
      </c>
      <c r="AK330" s="21">
        <v>3</v>
      </c>
      <c r="AL330" s="71">
        <f t="shared" si="258"/>
        <v>6</v>
      </c>
      <c r="AM330" s="4">
        <v>0</v>
      </c>
      <c r="AN330" s="4">
        <v>3473697.3099999996</v>
      </c>
      <c r="AO330" s="23">
        <f t="shared" si="259"/>
        <v>0</v>
      </c>
      <c r="AP330" s="21">
        <v>0</v>
      </c>
      <c r="AQ330" s="4">
        <v>0</v>
      </c>
      <c r="AR330" s="4">
        <v>908068.04</v>
      </c>
      <c r="AS330" s="23">
        <f t="shared" si="244"/>
        <v>0</v>
      </c>
      <c r="AT330" s="21">
        <v>0</v>
      </c>
      <c r="AU330" s="74">
        <f t="shared" si="260"/>
        <v>0</v>
      </c>
      <c r="AV330" s="4">
        <v>5857632.1900000004</v>
      </c>
      <c r="AW330" s="4">
        <v>6195711.5700000003</v>
      </c>
      <c r="AX330" s="23">
        <f t="shared" si="261"/>
        <v>0.94543332494091559</v>
      </c>
      <c r="AY330" s="21">
        <v>3</v>
      </c>
      <c r="AZ330" s="4">
        <f t="shared" si="262"/>
        <v>5857632.1900000004</v>
      </c>
      <c r="BA330" s="4">
        <v>561437.25000000012</v>
      </c>
      <c r="BB330" s="23">
        <f t="shared" si="263"/>
        <v>9.5847132730264531E-2</v>
      </c>
      <c r="BC330" s="21">
        <v>0</v>
      </c>
      <c r="BD330" s="73">
        <f t="shared" si="264"/>
        <v>3</v>
      </c>
      <c r="BE330" s="4">
        <v>0</v>
      </c>
      <c r="BF330" s="21">
        <v>3</v>
      </c>
      <c r="BG330" s="71">
        <f t="shared" si="265"/>
        <v>3</v>
      </c>
      <c r="BH330" s="4">
        <v>33</v>
      </c>
      <c r="BI330" s="4">
        <v>34</v>
      </c>
      <c r="BJ330" s="23">
        <f t="shared" si="246"/>
        <v>0.97058823529411764</v>
      </c>
      <c r="BK330" s="21">
        <v>3</v>
      </c>
      <c r="BL330" s="4">
        <v>0</v>
      </c>
      <c r="BM330" s="124">
        <v>0</v>
      </c>
      <c r="BN330" s="53">
        <v>0</v>
      </c>
      <c r="BO330" s="54">
        <v>0</v>
      </c>
      <c r="BP330" s="90">
        <f t="shared" si="266"/>
        <v>3</v>
      </c>
      <c r="BQ330" s="44">
        <f t="shared" si="267"/>
        <v>26</v>
      </c>
    </row>
    <row r="331" spans="1:69" ht="114.75" x14ac:dyDescent="0.2">
      <c r="A331" s="1">
        <v>328</v>
      </c>
      <c r="B331" s="2" t="s">
        <v>859</v>
      </c>
      <c r="C331" s="3" t="s">
        <v>860</v>
      </c>
      <c r="D331" s="4">
        <v>8386099.3600000003</v>
      </c>
      <c r="E331" s="4">
        <v>8381099.3600000003</v>
      </c>
      <c r="F331" s="118">
        <f t="shared" si="248"/>
        <v>0.99940377524933122</v>
      </c>
      <c r="G331" s="21">
        <v>3</v>
      </c>
      <c r="H331" s="4">
        <v>8878172.9499999993</v>
      </c>
      <c r="I331" s="4">
        <v>7137342.0700000003</v>
      </c>
      <c r="J331" s="114">
        <f t="shared" si="249"/>
        <v>0.80392014327677641</v>
      </c>
      <c r="K331" s="21">
        <v>2</v>
      </c>
      <c r="L331" s="115">
        <f t="shared" si="250"/>
        <v>5</v>
      </c>
      <c r="M331" s="4">
        <v>0</v>
      </c>
      <c r="N331" s="4">
        <v>10</v>
      </c>
      <c r="O331" s="116">
        <f t="shared" si="251"/>
        <v>0</v>
      </c>
      <c r="P331" s="21">
        <v>3</v>
      </c>
      <c r="Q331" s="4">
        <v>2</v>
      </c>
      <c r="R331" s="4">
        <v>10</v>
      </c>
      <c r="S331" s="116">
        <f t="shared" si="252"/>
        <v>0.2</v>
      </c>
      <c r="T331" s="21">
        <v>2</v>
      </c>
      <c r="U331" s="4">
        <v>21</v>
      </c>
      <c r="V331" s="4">
        <f t="shared" si="253"/>
        <v>10</v>
      </c>
      <c r="W331" s="117">
        <f t="shared" si="254"/>
        <v>2.1</v>
      </c>
      <c r="X331" s="21">
        <v>2</v>
      </c>
      <c r="Y331" s="4">
        <v>4071235.73</v>
      </c>
      <c r="Z331" s="4">
        <v>3979606.07</v>
      </c>
      <c r="AA331" s="116">
        <f t="shared" si="255"/>
        <v>2.2506596541389694E-2</v>
      </c>
      <c r="AB331" s="21">
        <v>1</v>
      </c>
      <c r="AC331" s="121">
        <f t="shared" si="256"/>
        <v>8</v>
      </c>
      <c r="AD331" s="4">
        <v>0</v>
      </c>
      <c r="AE331" s="4">
        <v>0</v>
      </c>
      <c r="AF331" s="116">
        <v>0</v>
      </c>
      <c r="AG331" s="21">
        <v>3</v>
      </c>
      <c r="AH331" s="4">
        <v>1896359.27</v>
      </c>
      <c r="AI331" s="4">
        <v>3979606.0700000003</v>
      </c>
      <c r="AJ331" s="116">
        <f t="shared" si="257"/>
        <v>0.47651934303135685</v>
      </c>
      <c r="AK331" s="21">
        <v>1</v>
      </c>
      <c r="AL331" s="73">
        <f t="shared" si="258"/>
        <v>4</v>
      </c>
      <c r="AM331" s="4">
        <v>0</v>
      </c>
      <c r="AN331" s="4">
        <v>2654499.11</v>
      </c>
      <c r="AO331" s="23">
        <f t="shared" si="259"/>
        <v>0</v>
      </c>
      <c r="AP331" s="21">
        <v>0</v>
      </c>
      <c r="AQ331" s="4">
        <v>0</v>
      </c>
      <c r="AR331" s="4">
        <v>1815114.76</v>
      </c>
      <c r="AS331" s="23">
        <f t="shared" si="244"/>
        <v>0</v>
      </c>
      <c r="AT331" s="21">
        <v>0</v>
      </c>
      <c r="AU331" s="74">
        <f t="shared" si="260"/>
        <v>0</v>
      </c>
      <c r="AV331" s="4">
        <v>6345130.3200000003</v>
      </c>
      <c r="AW331" s="4">
        <v>6579274.1600000001</v>
      </c>
      <c r="AX331" s="23">
        <f t="shared" si="261"/>
        <v>0.96441190406328958</v>
      </c>
      <c r="AY331" s="21">
        <v>3</v>
      </c>
      <c r="AZ331" s="4">
        <f t="shared" si="262"/>
        <v>6345130.3200000003</v>
      </c>
      <c r="BA331" s="4">
        <v>1484424.32</v>
      </c>
      <c r="BB331" s="23">
        <f t="shared" si="263"/>
        <v>0.23394701844358651</v>
      </c>
      <c r="BC331" s="21">
        <v>0</v>
      </c>
      <c r="BD331" s="73">
        <f t="shared" si="264"/>
        <v>3</v>
      </c>
      <c r="BE331" s="4">
        <v>0</v>
      </c>
      <c r="BF331" s="21">
        <v>3</v>
      </c>
      <c r="BG331" s="71">
        <f t="shared" si="265"/>
        <v>3</v>
      </c>
      <c r="BH331" s="4">
        <v>9</v>
      </c>
      <c r="BI331" s="4">
        <v>10</v>
      </c>
      <c r="BJ331" s="23">
        <f t="shared" si="246"/>
        <v>0.9</v>
      </c>
      <c r="BK331" s="21">
        <v>3</v>
      </c>
      <c r="BL331" s="4">
        <v>0</v>
      </c>
      <c r="BM331" s="124">
        <v>0</v>
      </c>
      <c r="BN331" s="53">
        <v>0</v>
      </c>
      <c r="BO331" s="54">
        <v>0</v>
      </c>
      <c r="BP331" s="90">
        <f t="shared" si="266"/>
        <v>3</v>
      </c>
      <c r="BQ331" s="44">
        <f t="shared" si="267"/>
        <v>26</v>
      </c>
    </row>
    <row r="332" spans="1:69" ht="102" x14ac:dyDescent="0.2">
      <c r="A332" s="1">
        <v>329</v>
      </c>
      <c r="B332" s="2" t="s">
        <v>879</v>
      </c>
      <c r="C332" s="3" t="s">
        <v>880</v>
      </c>
      <c r="D332" s="4">
        <v>52284417.710000001</v>
      </c>
      <c r="E332" s="4">
        <v>41364975.920000002</v>
      </c>
      <c r="F332" s="118">
        <f t="shared" si="248"/>
        <v>0.79115303816587157</v>
      </c>
      <c r="G332" s="21">
        <v>2</v>
      </c>
      <c r="H332" s="4">
        <v>52284417.710000001</v>
      </c>
      <c r="I332" s="4">
        <v>43425594.530000001</v>
      </c>
      <c r="J332" s="114">
        <f t="shared" si="249"/>
        <v>0.83056475393613027</v>
      </c>
      <c r="K332" s="21">
        <v>2</v>
      </c>
      <c r="L332" s="121">
        <f t="shared" si="250"/>
        <v>4</v>
      </c>
      <c r="M332" s="4">
        <v>1</v>
      </c>
      <c r="N332" s="4">
        <v>31</v>
      </c>
      <c r="O332" s="116">
        <f t="shared" si="251"/>
        <v>3.2258064516129031E-2</v>
      </c>
      <c r="P332" s="21">
        <v>3</v>
      </c>
      <c r="Q332" s="4">
        <v>15</v>
      </c>
      <c r="R332" s="4">
        <v>31</v>
      </c>
      <c r="S332" s="116">
        <f t="shared" si="252"/>
        <v>0.4838709677419355</v>
      </c>
      <c r="T332" s="21">
        <v>2</v>
      </c>
      <c r="U332" s="4">
        <v>55</v>
      </c>
      <c r="V332" s="4">
        <f t="shared" si="253"/>
        <v>30</v>
      </c>
      <c r="W332" s="117">
        <f t="shared" si="254"/>
        <v>1.8333333333333333</v>
      </c>
      <c r="X332" s="21">
        <v>1</v>
      </c>
      <c r="Y332" s="4">
        <v>51892514.18</v>
      </c>
      <c r="Z332" s="4">
        <v>50439299.840000004</v>
      </c>
      <c r="AA332" s="116">
        <f t="shared" si="255"/>
        <v>2.8004315515706549E-2</v>
      </c>
      <c r="AB332" s="21">
        <v>1</v>
      </c>
      <c r="AC332" s="121">
        <f t="shared" si="256"/>
        <v>7</v>
      </c>
      <c r="AD332" s="4">
        <v>18</v>
      </c>
      <c r="AE332" s="4">
        <v>0</v>
      </c>
      <c r="AF332" s="116">
        <f>AE332/AD332</f>
        <v>0</v>
      </c>
      <c r="AG332" s="21">
        <v>3</v>
      </c>
      <c r="AH332" s="4">
        <v>50439299.839999989</v>
      </c>
      <c r="AI332" s="4">
        <v>50439299.839999989</v>
      </c>
      <c r="AJ332" s="116">
        <f t="shared" si="257"/>
        <v>1</v>
      </c>
      <c r="AK332" s="21">
        <v>3</v>
      </c>
      <c r="AL332" s="71">
        <f t="shared" si="258"/>
        <v>6</v>
      </c>
      <c r="AM332" s="4">
        <v>0</v>
      </c>
      <c r="AN332" s="4">
        <v>12061448.009999998</v>
      </c>
      <c r="AO332" s="23">
        <f t="shared" si="259"/>
        <v>0</v>
      </c>
      <c r="AP332" s="21">
        <v>0</v>
      </c>
      <c r="AQ332" s="4">
        <v>0</v>
      </c>
      <c r="AR332" s="4">
        <v>3673974.370000001</v>
      </c>
      <c r="AS332" s="23">
        <f t="shared" si="244"/>
        <v>0</v>
      </c>
      <c r="AT332" s="21">
        <v>0</v>
      </c>
      <c r="AU332" s="74">
        <f t="shared" si="260"/>
        <v>0</v>
      </c>
      <c r="AV332" s="4">
        <v>17779788.98</v>
      </c>
      <c r="AW332" s="4">
        <v>19228629.989999998</v>
      </c>
      <c r="AX332" s="23">
        <f t="shared" si="261"/>
        <v>0.92465188571658619</v>
      </c>
      <c r="AY332" s="21">
        <v>3</v>
      </c>
      <c r="AZ332" s="4">
        <f t="shared" si="262"/>
        <v>17779788.98</v>
      </c>
      <c r="BA332" s="4">
        <v>1100885.2599999998</v>
      </c>
      <c r="BB332" s="23">
        <f t="shared" si="263"/>
        <v>6.1917791107552266E-2</v>
      </c>
      <c r="BC332" s="21">
        <v>0</v>
      </c>
      <c r="BD332" s="73">
        <f t="shared" si="264"/>
        <v>3</v>
      </c>
      <c r="BE332" s="4">
        <v>0</v>
      </c>
      <c r="BF332" s="21">
        <v>3</v>
      </c>
      <c r="BG332" s="71">
        <f t="shared" si="265"/>
        <v>3</v>
      </c>
      <c r="BH332" s="4">
        <v>34</v>
      </c>
      <c r="BI332" s="4">
        <v>34</v>
      </c>
      <c r="BJ332" s="23">
        <f t="shared" si="246"/>
        <v>1</v>
      </c>
      <c r="BK332" s="21">
        <v>3</v>
      </c>
      <c r="BL332" s="4">
        <v>0</v>
      </c>
      <c r="BM332" s="124">
        <v>0</v>
      </c>
      <c r="BN332" s="53">
        <v>0</v>
      </c>
      <c r="BO332" s="54">
        <v>0</v>
      </c>
      <c r="BP332" s="90">
        <f t="shared" si="266"/>
        <v>3</v>
      </c>
      <c r="BQ332" s="44">
        <f t="shared" si="267"/>
        <v>26</v>
      </c>
    </row>
    <row r="333" spans="1:69" ht="51" x14ac:dyDescent="0.2">
      <c r="A333" s="1">
        <v>330</v>
      </c>
      <c r="B333" s="2" t="s">
        <v>895</v>
      </c>
      <c r="C333" s="3" t="s">
        <v>896</v>
      </c>
      <c r="D333" s="4">
        <v>84252505.040000007</v>
      </c>
      <c r="E333" s="4">
        <v>63823998.659999996</v>
      </c>
      <c r="F333" s="118">
        <f t="shared" si="248"/>
        <v>0.75753235621538728</v>
      </c>
      <c r="G333" s="21">
        <v>2</v>
      </c>
      <c r="H333" s="4">
        <v>179516908.06</v>
      </c>
      <c r="I333" s="4">
        <v>127259696.41</v>
      </c>
      <c r="J333" s="114">
        <f t="shared" si="249"/>
        <v>0.70890089287559443</v>
      </c>
      <c r="K333" s="21">
        <v>2</v>
      </c>
      <c r="L333" s="121">
        <f t="shared" si="250"/>
        <v>4</v>
      </c>
      <c r="M333" s="4">
        <v>52</v>
      </c>
      <c r="N333" s="4">
        <v>418</v>
      </c>
      <c r="O333" s="116">
        <f t="shared" si="251"/>
        <v>0.12440191387559808</v>
      </c>
      <c r="P333" s="21">
        <v>1</v>
      </c>
      <c r="Q333" s="4">
        <v>122</v>
      </c>
      <c r="R333" s="4">
        <v>418</v>
      </c>
      <c r="S333" s="116">
        <f t="shared" si="252"/>
        <v>0.291866028708134</v>
      </c>
      <c r="T333" s="21">
        <v>2</v>
      </c>
      <c r="U333" s="4">
        <v>1126</v>
      </c>
      <c r="V333" s="4">
        <f t="shared" si="253"/>
        <v>366</v>
      </c>
      <c r="W333" s="117">
        <f t="shared" si="254"/>
        <v>3.0765027322404372</v>
      </c>
      <c r="X333" s="21">
        <v>3</v>
      </c>
      <c r="Y333" s="4">
        <v>146503427.93000001</v>
      </c>
      <c r="Z333" s="4">
        <v>133251420.11</v>
      </c>
      <c r="AA333" s="116">
        <f t="shared" si="255"/>
        <v>9.0455274714335537E-2</v>
      </c>
      <c r="AB333" s="21">
        <v>3</v>
      </c>
      <c r="AC333" s="115">
        <f t="shared" si="256"/>
        <v>9</v>
      </c>
      <c r="AD333" s="4">
        <v>60</v>
      </c>
      <c r="AE333" s="4">
        <v>9</v>
      </c>
      <c r="AF333" s="116">
        <f>AE333/AD333</f>
        <v>0.15</v>
      </c>
      <c r="AG333" s="21">
        <v>1</v>
      </c>
      <c r="AH333" s="4">
        <v>78742038.860000014</v>
      </c>
      <c r="AI333" s="4">
        <v>133251420.11000001</v>
      </c>
      <c r="AJ333" s="116">
        <f t="shared" si="257"/>
        <v>0.59092832778065618</v>
      </c>
      <c r="AK333" s="21">
        <v>2</v>
      </c>
      <c r="AL333" s="73">
        <f t="shared" si="258"/>
        <v>3</v>
      </c>
      <c r="AM333" s="4">
        <v>0</v>
      </c>
      <c r="AN333" s="4">
        <v>4265947.32</v>
      </c>
      <c r="AO333" s="23">
        <f t="shared" si="259"/>
        <v>0</v>
      </c>
      <c r="AP333" s="21">
        <v>0</v>
      </c>
      <c r="AQ333" s="4">
        <v>0</v>
      </c>
      <c r="AR333" s="4">
        <v>3291069.6399999997</v>
      </c>
      <c r="AS333" s="23">
        <f t="shared" si="244"/>
        <v>0</v>
      </c>
      <c r="AT333" s="21">
        <v>0</v>
      </c>
      <c r="AU333" s="74">
        <f t="shared" si="260"/>
        <v>0</v>
      </c>
      <c r="AV333" s="4">
        <v>9899210</v>
      </c>
      <c r="AW333" s="4">
        <v>9899210</v>
      </c>
      <c r="AX333" s="23">
        <f t="shared" si="261"/>
        <v>1</v>
      </c>
      <c r="AY333" s="21">
        <v>3</v>
      </c>
      <c r="AZ333" s="4">
        <f t="shared" si="262"/>
        <v>9899210</v>
      </c>
      <c r="BA333" s="4">
        <v>92900</v>
      </c>
      <c r="BB333" s="23">
        <f t="shared" si="263"/>
        <v>9.3845872549425668E-3</v>
      </c>
      <c r="BC333" s="21">
        <v>0</v>
      </c>
      <c r="BD333" s="73">
        <f t="shared" si="264"/>
        <v>3</v>
      </c>
      <c r="BE333" s="4">
        <v>0</v>
      </c>
      <c r="BF333" s="21">
        <v>3</v>
      </c>
      <c r="BG333" s="71">
        <f t="shared" si="265"/>
        <v>3</v>
      </c>
      <c r="BH333" s="4">
        <v>374</v>
      </c>
      <c r="BI333" s="4">
        <v>400</v>
      </c>
      <c r="BJ333" s="23">
        <f t="shared" si="246"/>
        <v>0.93500000000000005</v>
      </c>
      <c r="BK333" s="21">
        <v>3</v>
      </c>
      <c r="BL333" s="4">
        <v>20</v>
      </c>
      <c r="BM333" s="124">
        <v>30</v>
      </c>
      <c r="BN333" s="53">
        <f>BL333/BM333</f>
        <v>0.66666666666666663</v>
      </c>
      <c r="BO333" s="54">
        <v>1</v>
      </c>
      <c r="BP333" s="90">
        <f t="shared" si="266"/>
        <v>4</v>
      </c>
      <c r="BQ333" s="44">
        <f t="shared" si="267"/>
        <v>26</v>
      </c>
    </row>
    <row r="334" spans="1:69" ht="114.75" x14ac:dyDescent="0.2">
      <c r="A334" s="1">
        <v>331</v>
      </c>
      <c r="B334" s="2" t="s">
        <v>957</v>
      </c>
      <c r="C334" s="3" t="s">
        <v>958</v>
      </c>
      <c r="D334" s="4">
        <v>26929456.52</v>
      </c>
      <c r="E334" s="4">
        <v>26929456.52</v>
      </c>
      <c r="F334" s="118">
        <f t="shared" si="248"/>
        <v>1</v>
      </c>
      <c r="G334" s="21">
        <v>3</v>
      </c>
      <c r="H334" s="4">
        <v>31552451.32</v>
      </c>
      <c r="I334" s="4">
        <v>26703514.789999999</v>
      </c>
      <c r="J334" s="114">
        <f t="shared" si="249"/>
        <v>0.84632140048889226</v>
      </c>
      <c r="K334" s="21">
        <v>2</v>
      </c>
      <c r="L334" s="115">
        <f t="shared" si="250"/>
        <v>5</v>
      </c>
      <c r="M334" s="4">
        <v>2</v>
      </c>
      <c r="N334" s="4">
        <v>35</v>
      </c>
      <c r="O334" s="116">
        <f t="shared" si="251"/>
        <v>5.7142857142857141E-2</v>
      </c>
      <c r="P334" s="21">
        <v>2</v>
      </c>
      <c r="Q334" s="4">
        <v>6</v>
      </c>
      <c r="R334" s="4">
        <v>35</v>
      </c>
      <c r="S334" s="116">
        <f t="shared" si="252"/>
        <v>0.17142857142857143</v>
      </c>
      <c r="T334" s="21">
        <v>3</v>
      </c>
      <c r="U334" s="4">
        <v>88</v>
      </c>
      <c r="V334" s="4">
        <f t="shared" si="253"/>
        <v>33</v>
      </c>
      <c r="W334" s="117">
        <f t="shared" si="254"/>
        <v>2.6666666666666665</v>
      </c>
      <c r="X334" s="21">
        <v>2</v>
      </c>
      <c r="Y334" s="4">
        <v>26695309.600000001</v>
      </c>
      <c r="Z334" s="4">
        <v>24975779.5</v>
      </c>
      <c r="AA334" s="116">
        <f t="shared" si="255"/>
        <v>6.4413191896452157E-2</v>
      </c>
      <c r="AB334" s="21">
        <v>3</v>
      </c>
      <c r="AC334" s="115">
        <f t="shared" si="256"/>
        <v>10</v>
      </c>
      <c r="AD334" s="4">
        <v>7</v>
      </c>
      <c r="AE334" s="4">
        <v>2</v>
      </c>
      <c r="AF334" s="116">
        <f>AE334/AD334</f>
        <v>0.2857142857142857</v>
      </c>
      <c r="AG334" s="21">
        <v>0</v>
      </c>
      <c r="AH334" s="4">
        <v>19004022</v>
      </c>
      <c r="AI334" s="4">
        <v>24975779.5</v>
      </c>
      <c r="AJ334" s="116">
        <f t="shared" si="257"/>
        <v>0.76089805325195159</v>
      </c>
      <c r="AK334" s="21">
        <v>3</v>
      </c>
      <c r="AL334" s="73">
        <f t="shared" si="258"/>
        <v>3</v>
      </c>
      <c r="AM334" s="4">
        <v>0</v>
      </c>
      <c r="AN334" s="4">
        <v>13655945.949999999</v>
      </c>
      <c r="AO334" s="23">
        <f t="shared" si="259"/>
        <v>0</v>
      </c>
      <c r="AP334" s="21">
        <v>0</v>
      </c>
      <c r="AQ334" s="4">
        <v>0</v>
      </c>
      <c r="AR334" s="4">
        <v>2579441.35</v>
      </c>
      <c r="AS334" s="23">
        <f t="shared" si="244"/>
        <v>0</v>
      </c>
      <c r="AT334" s="21">
        <v>0</v>
      </c>
      <c r="AU334" s="74">
        <f t="shared" si="260"/>
        <v>0</v>
      </c>
      <c r="AV334" s="4">
        <v>10976448.74</v>
      </c>
      <c r="AW334" s="4">
        <v>12527673.66</v>
      </c>
      <c r="AX334" s="23">
        <f t="shared" si="261"/>
        <v>0.87617613915399517</v>
      </c>
      <c r="AY334" s="21">
        <v>2</v>
      </c>
      <c r="AZ334" s="4">
        <f t="shared" si="262"/>
        <v>10976448.74</v>
      </c>
      <c r="BA334" s="4">
        <v>1587952.92</v>
      </c>
      <c r="BB334" s="23">
        <f t="shared" si="263"/>
        <v>0.14466909631830521</v>
      </c>
      <c r="BC334" s="21">
        <v>0</v>
      </c>
      <c r="BD334" s="74">
        <f t="shared" si="264"/>
        <v>2</v>
      </c>
      <c r="BE334" s="4">
        <v>0</v>
      </c>
      <c r="BF334" s="21">
        <v>3</v>
      </c>
      <c r="BG334" s="71">
        <f t="shared" si="265"/>
        <v>3</v>
      </c>
      <c r="BH334" s="4">
        <v>35</v>
      </c>
      <c r="BI334" s="4">
        <v>36</v>
      </c>
      <c r="BJ334" s="23">
        <f t="shared" si="246"/>
        <v>0.97222222222222221</v>
      </c>
      <c r="BK334" s="21">
        <v>3</v>
      </c>
      <c r="BL334" s="4">
        <v>0</v>
      </c>
      <c r="BM334" s="124">
        <v>0</v>
      </c>
      <c r="BN334" s="53">
        <v>0</v>
      </c>
      <c r="BO334" s="54">
        <v>0</v>
      </c>
      <c r="BP334" s="90">
        <f t="shared" si="266"/>
        <v>3</v>
      </c>
      <c r="BQ334" s="44">
        <f t="shared" si="267"/>
        <v>26</v>
      </c>
    </row>
    <row r="335" spans="1:69" ht="89.25" x14ac:dyDescent="0.2">
      <c r="A335" s="1">
        <v>332</v>
      </c>
      <c r="B335" s="2" t="s">
        <v>969</v>
      </c>
      <c r="C335" s="3" t="s">
        <v>970</v>
      </c>
      <c r="D335" s="4">
        <v>6393374.1299999999</v>
      </c>
      <c r="E335" s="4">
        <v>6393374.1299999999</v>
      </c>
      <c r="F335" s="118">
        <f t="shared" si="248"/>
        <v>1</v>
      </c>
      <c r="G335" s="21">
        <v>3</v>
      </c>
      <c r="H335" s="4">
        <v>6747857.1100000003</v>
      </c>
      <c r="I335" s="4">
        <v>7452158.54</v>
      </c>
      <c r="J335" s="114">
        <f t="shared" si="249"/>
        <v>1.1043740877316828</v>
      </c>
      <c r="K335" s="21">
        <v>3</v>
      </c>
      <c r="L335" s="120">
        <f t="shared" si="250"/>
        <v>6</v>
      </c>
      <c r="M335" s="4">
        <v>0</v>
      </c>
      <c r="N335" s="4">
        <v>11</v>
      </c>
      <c r="O335" s="116">
        <f t="shared" si="251"/>
        <v>0</v>
      </c>
      <c r="P335" s="21">
        <v>3</v>
      </c>
      <c r="Q335" s="4">
        <v>7</v>
      </c>
      <c r="R335" s="4">
        <v>11</v>
      </c>
      <c r="S335" s="116">
        <f t="shared" si="252"/>
        <v>0.63636363636363635</v>
      </c>
      <c r="T335" s="21">
        <v>0</v>
      </c>
      <c r="U335" s="4">
        <v>16</v>
      </c>
      <c r="V335" s="4">
        <f t="shared" si="253"/>
        <v>11</v>
      </c>
      <c r="W335" s="117">
        <f t="shared" si="254"/>
        <v>1.4545454545454546</v>
      </c>
      <c r="X335" s="21">
        <v>1</v>
      </c>
      <c r="Y335" s="4">
        <v>1297692.45</v>
      </c>
      <c r="Z335" s="4">
        <v>1282504.68</v>
      </c>
      <c r="AA335" s="116">
        <f t="shared" si="255"/>
        <v>1.1703674472329726E-2</v>
      </c>
      <c r="AB335" s="21">
        <v>1</v>
      </c>
      <c r="AC335" s="122">
        <f t="shared" si="256"/>
        <v>5</v>
      </c>
      <c r="AD335" s="4">
        <v>4</v>
      </c>
      <c r="AE335" s="4">
        <v>0</v>
      </c>
      <c r="AF335" s="116">
        <f>AE335/AD335</f>
        <v>0</v>
      </c>
      <c r="AG335" s="21">
        <v>3</v>
      </c>
      <c r="AH335" s="4">
        <v>1282504.68</v>
      </c>
      <c r="AI335" s="4">
        <v>1282504.68</v>
      </c>
      <c r="AJ335" s="116">
        <f t="shared" si="257"/>
        <v>1</v>
      </c>
      <c r="AK335" s="21">
        <v>3</v>
      </c>
      <c r="AL335" s="71">
        <f t="shared" si="258"/>
        <v>6</v>
      </c>
      <c r="AM335" s="4">
        <v>0</v>
      </c>
      <c r="AN335" s="4">
        <v>1843963.12</v>
      </c>
      <c r="AO335" s="23">
        <f t="shared" si="259"/>
        <v>0</v>
      </c>
      <c r="AP335" s="21">
        <v>0</v>
      </c>
      <c r="AQ335" s="4">
        <v>0</v>
      </c>
      <c r="AR335" s="4">
        <v>768227.96000000008</v>
      </c>
      <c r="AS335" s="23">
        <f t="shared" si="244"/>
        <v>0</v>
      </c>
      <c r="AT335" s="21">
        <v>0</v>
      </c>
      <c r="AU335" s="74">
        <f t="shared" si="260"/>
        <v>0</v>
      </c>
      <c r="AV335" s="4">
        <v>5811823.1699999999</v>
      </c>
      <c r="AW335" s="4">
        <v>6273299.6699999999</v>
      </c>
      <c r="AX335" s="23">
        <f t="shared" si="261"/>
        <v>0.92643799526956128</v>
      </c>
      <c r="AY335" s="21">
        <v>3</v>
      </c>
      <c r="AZ335" s="4">
        <f t="shared" si="262"/>
        <v>5811823.1699999999</v>
      </c>
      <c r="BA335" s="4">
        <v>1672963.49</v>
      </c>
      <c r="BB335" s="23">
        <f t="shared" si="263"/>
        <v>0.28785519467207055</v>
      </c>
      <c r="BC335" s="21">
        <v>0</v>
      </c>
      <c r="BD335" s="73">
        <f t="shared" si="264"/>
        <v>3</v>
      </c>
      <c r="BE335" s="4">
        <v>0</v>
      </c>
      <c r="BF335" s="21">
        <v>3</v>
      </c>
      <c r="BG335" s="71">
        <f t="shared" si="265"/>
        <v>3</v>
      </c>
      <c r="BH335" s="4">
        <v>11</v>
      </c>
      <c r="BI335" s="4">
        <v>11</v>
      </c>
      <c r="BJ335" s="23">
        <f t="shared" si="246"/>
        <v>1</v>
      </c>
      <c r="BK335" s="21">
        <v>3</v>
      </c>
      <c r="BL335" s="4">
        <v>0</v>
      </c>
      <c r="BM335" s="124">
        <v>0</v>
      </c>
      <c r="BN335" s="53">
        <v>0</v>
      </c>
      <c r="BO335" s="54">
        <v>0</v>
      </c>
      <c r="BP335" s="90">
        <f t="shared" si="266"/>
        <v>3</v>
      </c>
      <c r="BQ335" s="44">
        <f t="shared" si="267"/>
        <v>26</v>
      </c>
    </row>
    <row r="336" spans="1:69" ht="76.5" x14ac:dyDescent="0.2">
      <c r="A336" s="1">
        <v>333</v>
      </c>
      <c r="B336" s="2" t="s">
        <v>993</v>
      </c>
      <c r="C336" s="3" t="s">
        <v>994</v>
      </c>
      <c r="D336" s="4">
        <v>9800297.3699999992</v>
      </c>
      <c r="E336" s="4">
        <v>9800297.3699999992</v>
      </c>
      <c r="F336" s="118">
        <f t="shared" si="248"/>
        <v>1</v>
      </c>
      <c r="G336" s="21">
        <v>3</v>
      </c>
      <c r="H336" s="4">
        <v>10002568.1</v>
      </c>
      <c r="I336" s="4">
        <v>13492411.130000001</v>
      </c>
      <c r="J336" s="114">
        <f t="shared" si="249"/>
        <v>1.3488947033512324</v>
      </c>
      <c r="K336" s="21">
        <v>3</v>
      </c>
      <c r="L336" s="120">
        <f t="shared" si="250"/>
        <v>6</v>
      </c>
      <c r="M336" s="4">
        <v>0</v>
      </c>
      <c r="N336" s="4">
        <v>14</v>
      </c>
      <c r="O336" s="116">
        <f t="shared" si="251"/>
        <v>0</v>
      </c>
      <c r="P336" s="21">
        <v>3</v>
      </c>
      <c r="Q336" s="4">
        <v>9</v>
      </c>
      <c r="R336" s="4">
        <v>14</v>
      </c>
      <c r="S336" s="116">
        <f t="shared" si="252"/>
        <v>0.6428571428571429</v>
      </c>
      <c r="T336" s="21">
        <v>0</v>
      </c>
      <c r="U336" s="4">
        <v>20</v>
      </c>
      <c r="V336" s="4">
        <f t="shared" si="253"/>
        <v>14</v>
      </c>
      <c r="W336" s="117">
        <f t="shared" si="254"/>
        <v>1.4285714285714286</v>
      </c>
      <c r="X336" s="21">
        <v>1</v>
      </c>
      <c r="Y336" s="4">
        <v>5716782.71</v>
      </c>
      <c r="Z336" s="4">
        <v>5620931.3499999996</v>
      </c>
      <c r="AA336" s="116">
        <f t="shared" si="255"/>
        <v>1.6766661400709478E-2</v>
      </c>
      <c r="AB336" s="21">
        <v>1</v>
      </c>
      <c r="AC336" s="122">
        <f t="shared" si="256"/>
        <v>5</v>
      </c>
      <c r="AD336" s="4">
        <v>0</v>
      </c>
      <c r="AE336" s="4">
        <v>0</v>
      </c>
      <c r="AF336" s="116">
        <v>0</v>
      </c>
      <c r="AG336" s="21">
        <v>3</v>
      </c>
      <c r="AH336" s="4">
        <v>5620931.3499999996</v>
      </c>
      <c r="AI336" s="4">
        <v>5620931.3499999996</v>
      </c>
      <c r="AJ336" s="116">
        <f t="shared" si="257"/>
        <v>1</v>
      </c>
      <c r="AK336" s="21">
        <v>3</v>
      </c>
      <c r="AL336" s="71">
        <f t="shared" si="258"/>
        <v>6</v>
      </c>
      <c r="AM336" s="4">
        <v>0</v>
      </c>
      <c r="AN336" s="4">
        <v>5258265.45</v>
      </c>
      <c r="AO336" s="23">
        <f t="shared" si="259"/>
        <v>0</v>
      </c>
      <c r="AP336" s="21">
        <v>0</v>
      </c>
      <c r="AQ336" s="4">
        <v>0</v>
      </c>
      <c r="AR336" s="4">
        <v>1276047.8</v>
      </c>
      <c r="AS336" s="23">
        <f t="shared" si="244"/>
        <v>0</v>
      </c>
      <c r="AT336" s="21">
        <v>0</v>
      </c>
      <c r="AU336" s="74">
        <f t="shared" si="260"/>
        <v>0</v>
      </c>
      <c r="AV336" s="4">
        <v>7141943.4500000002</v>
      </c>
      <c r="AW336" s="4">
        <v>6900148</v>
      </c>
      <c r="AX336" s="23">
        <f t="shared" si="261"/>
        <v>1.0350420672136309</v>
      </c>
      <c r="AY336" s="21">
        <v>3</v>
      </c>
      <c r="AZ336" s="4">
        <f t="shared" si="262"/>
        <v>7141943.4500000002</v>
      </c>
      <c r="BA336" s="4">
        <v>0</v>
      </c>
      <c r="BB336" s="23">
        <f t="shared" si="263"/>
        <v>0</v>
      </c>
      <c r="BC336" s="21">
        <v>0</v>
      </c>
      <c r="BD336" s="73">
        <f t="shared" si="264"/>
        <v>3</v>
      </c>
      <c r="BE336" s="4">
        <v>0</v>
      </c>
      <c r="BF336" s="21">
        <v>3</v>
      </c>
      <c r="BG336" s="71">
        <f t="shared" si="265"/>
        <v>3</v>
      </c>
      <c r="BH336" s="4">
        <v>14</v>
      </c>
      <c r="BI336" s="4">
        <v>14</v>
      </c>
      <c r="BJ336" s="23">
        <f t="shared" si="246"/>
        <v>1</v>
      </c>
      <c r="BK336" s="21">
        <v>3</v>
      </c>
      <c r="BL336" s="4">
        <v>0</v>
      </c>
      <c r="BM336" s="124">
        <v>0</v>
      </c>
      <c r="BN336" s="53">
        <v>0</v>
      </c>
      <c r="BO336" s="54">
        <v>0</v>
      </c>
      <c r="BP336" s="90">
        <f t="shared" si="266"/>
        <v>3</v>
      </c>
      <c r="BQ336" s="44">
        <f t="shared" si="267"/>
        <v>26</v>
      </c>
    </row>
    <row r="337" spans="1:69" ht="63.75" x14ac:dyDescent="0.2">
      <c r="A337" s="1">
        <v>334</v>
      </c>
      <c r="B337" s="2" t="s">
        <v>1057</v>
      </c>
      <c r="C337" s="3" t="s">
        <v>1058</v>
      </c>
      <c r="D337" s="4">
        <v>35596943.090000004</v>
      </c>
      <c r="E337" s="4">
        <v>28082745.25</v>
      </c>
      <c r="F337" s="118">
        <f t="shared" si="248"/>
        <v>0.78890890094124644</v>
      </c>
      <c r="G337" s="21">
        <v>2</v>
      </c>
      <c r="H337" s="4">
        <v>74317080.150000006</v>
      </c>
      <c r="I337" s="4">
        <v>57672198.229999997</v>
      </c>
      <c r="J337" s="114">
        <f t="shared" si="249"/>
        <v>0.77602884980943365</v>
      </c>
      <c r="K337" s="21">
        <v>2</v>
      </c>
      <c r="L337" s="121">
        <f t="shared" si="250"/>
        <v>4</v>
      </c>
      <c r="M337" s="4">
        <v>5</v>
      </c>
      <c r="N337" s="4">
        <v>20</v>
      </c>
      <c r="O337" s="116">
        <f t="shared" si="251"/>
        <v>0.25</v>
      </c>
      <c r="P337" s="21">
        <v>0</v>
      </c>
      <c r="Q337" s="4">
        <v>5</v>
      </c>
      <c r="R337" s="4">
        <v>20</v>
      </c>
      <c r="S337" s="116">
        <f t="shared" si="252"/>
        <v>0.25</v>
      </c>
      <c r="T337" s="21">
        <v>2</v>
      </c>
      <c r="U337" s="4">
        <v>54</v>
      </c>
      <c r="V337" s="4">
        <f t="shared" si="253"/>
        <v>15</v>
      </c>
      <c r="W337" s="117">
        <f t="shared" si="254"/>
        <v>3.6</v>
      </c>
      <c r="X337" s="21">
        <v>3</v>
      </c>
      <c r="Y337" s="4">
        <v>31407575.170000002</v>
      </c>
      <c r="Z337" s="4">
        <v>31412789.48</v>
      </c>
      <c r="AA337" s="116">
        <f t="shared" si="255"/>
        <v>-1.6602077593622325E-4</v>
      </c>
      <c r="AB337" s="21">
        <v>0</v>
      </c>
      <c r="AC337" s="122">
        <f t="shared" si="256"/>
        <v>5</v>
      </c>
      <c r="AD337" s="4">
        <v>0</v>
      </c>
      <c r="AE337" s="4">
        <v>0</v>
      </c>
      <c r="AF337" s="116">
        <v>0</v>
      </c>
      <c r="AG337" s="21">
        <v>3</v>
      </c>
      <c r="AH337" s="4">
        <v>30860605.879999999</v>
      </c>
      <c r="AI337" s="4">
        <v>31412789.48</v>
      </c>
      <c r="AJ337" s="116">
        <f t="shared" si="257"/>
        <v>0.98242169482109931</v>
      </c>
      <c r="AK337" s="21">
        <v>3</v>
      </c>
      <c r="AL337" s="71">
        <f t="shared" si="258"/>
        <v>6</v>
      </c>
      <c r="AM337" s="4">
        <v>0</v>
      </c>
      <c r="AN337" s="4">
        <v>615452</v>
      </c>
      <c r="AO337" s="23">
        <f t="shared" si="259"/>
        <v>0</v>
      </c>
      <c r="AP337" s="21">
        <v>0</v>
      </c>
      <c r="AQ337" s="4">
        <v>0</v>
      </c>
      <c r="AR337" s="4">
        <v>245552</v>
      </c>
      <c r="AS337" s="23">
        <f t="shared" si="244"/>
        <v>0</v>
      </c>
      <c r="AT337" s="21">
        <v>0</v>
      </c>
      <c r="AU337" s="74">
        <f t="shared" si="260"/>
        <v>0</v>
      </c>
      <c r="AV337" s="4">
        <v>2107798.7999999998</v>
      </c>
      <c r="AW337" s="4">
        <v>1800000</v>
      </c>
      <c r="AX337" s="23">
        <f t="shared" si="261"/>
        <v>1.1709993333333333</v>
      </c>
      <c r="AY337" s="21">
        <v>3</v>
      </c>
      <c r="AZ337" s="4">
        <f t="shared" si="262"/>
        <v>2107798.7999999998</v>
      </c>
      <c r="BA337" s="4">
        <v>248416.6</v>
      </c>
      <c r="BB337" s="23">
        <f t="shared" si="263"/>
        <v>0.1178559357752742</v>
      </c>
      <c r="BC337" s="21">
        <v>0</v>
      </c>
      <c r="BD337" s="73">
        <f t="shared" si="264"/>
        <v>3</v>
      </c>
      <c r="BE337" s="4">
        <v>0</v>
      </c>
      <c r="BF337" s="21">
        <v>3</v>
      </c>
      <c r="BG337" s="71">
        <f t="shared" si="265"/>
        <v>3</v>
      </c>
      <c r="BH337" s="4">
        <v>33</v>
      </c>
      <c r="BI337" s="4">
        <v>37</v>
      </c>
      <c r="BJ337" s="23">
        <f t="shared" si="246"/>
        <v>0.89189189189189189</v>
      </c>
      <c r="BK337" s="21">
        <v>2</v>
      </c>
      <c r="BL337" s="4">
        <v>14</v>
      </c>
      <c r="BM337" s="124">
        <v>15</v>
      </c>
      <c r="BN337" s="53">
        <f>BL337/BM337</f>
        <v>0.93333333333333335</v>
      </c>
      <c r="BO337" s="54">
        <v>3</v>
      </c>
      <c r="BP337" s="85">
        <f t="shared" si="266"/>
        <v>5</v>
      </c>
      <c r="BQ337" s="44">
        <f t="shared" si="267"/>
        <v>26</v>
      </c>
    </row>
    <row r="338" spans="1:69" ht="76.5" x14ac:dyDescent="0.2">
      <c r="A338" s="1">
        <v>335</v>
      </c>
      <c r="B338" s="2" t="s">
        <v>1073</v>
      </c>
      <c r="C338" s="3" t="s">
        <v>1074</v>
      </c>
      <c r="D338" s="4">
        <v>20700819.609999999</v>
      </c>
      <c r="E338" s="4">
        <v>19474353.219999999</v>
      </c>
      <c r="F338" s="118">
        <f t="shared" si="248"/>
        <v>0.94075276181782053</v>
      </c>
      <c r="G338" s="21">
        <v>3</v>
      </c>
      <c r="H338" s="4">
        <v>20702319.609999999</v>
      </c>
      <c r="I338" s="4">
        <v>15481238.619999999</v>
      </c>
      <c r="J338" s="114">
        <f t="shared" si="249"/>
        <v>0.74780212612126706</v>
      </c>
      <c r="K338" s="21">
        <v>2</v>
      </c>
      <c r="L338" s="115">
        <f t="shared" si="250"/>
        <v>5</v>
      </c>
      <c r="M338" s="4">
        <v>0</v>
      </c>
      <c r="N338" s="4">
        <v>3</v>
      </c>
      <c r="O338" s="116">
        <f t="shared" si="251"/>
        <v>0</v>
      </c>
      <c r="P338" s="21">
        <v>3</v>
      </c>
      <c r="Q338" s="4">
        <v>0</v>
      </c>
      <c r="R338" s="4">
        <v>3</v>
      </c>
      <c r="S338" s="116">
        <f t="shared" si="252"/>
        <v>0</v>
      </c>
      <c r="T338" s="21">
        <v>3</v>
      </c>
      <c r="U338" s="4">
        <v>17</v>
      </c>
      <c r="V338" s="4">
        <f t="shared" si="253"/>
        <v>3</v>
      </c>
      <c r="W338" s="117">
        <f t="shared" si="254"/>
        <v>5.666666666666667</v>
      </c>
      <c r="X338" s="21">
        <v>3</v>
      </c>
      <c r="Y338" s="4">
        <v>10222965</v>
      </c>
      <c r="Z338" s="4">
        <v>8736194.8699999992</v>
      </c>
      <c r="AA338" s="116">
        <f t="shared" si="255"/>
        <v>0.14543433632023595</v>
      </c>
      <c r="AB338" s="21">
        <v>3</v>
      </c>
      <c r="AC338" s="120">
        <f t="shared" si="256"/>
        <v>12</v>
      </c>
      <c r="AD338" s="4">
        <v>1</v>
      </c>
      <c r="AE338" s="4">
        <v>1</v>
      </c>
      <c r="AF338" s="116">
        <f>AE338/AD338</f>
        <v>1</v>
      </c>
      <c r="AG338" s="21">
        <v>0</v>
      </c>
      <c r="AH338" s="4">
        <v>8736194.8699999992</v>
      </c>
      <c r="AI338" s="4">
        <v>8736194.8699999992</v>
      </c>
      <c r="AJ338" s="116">
        <f t="shared" si="257"/>
        <v>1</v>
      </c>
      <c r="AK338" s="21">
        <v>3</v>
      </c>
      <c r="AL338" s="73">
        <f t="shared" si="258"/>
        <v>3</v>
      </c>
      <c r="AM338" s="4">
        <v>0</v>
      </c>
      <c r="AN338" s="4">
        <v>829657.93</v>
      </c>
      <c r="AO338" s="23">
        <f t="shared" si="259"/>
        <v>0</v>
      </c>
      <c r="AP338" s="21">
        <v>0</v>
      </c>
      <c r="AQ338" s="4">
        <v>0</v>
      </c>
      <c r="AR338" s="4">
        <v>325274.25</v>
      </c>
      <c r="AS338" s="23">
        <f t="shared" si="244"/>
        <v>0</v>
      </c>
      <c r="AT338" s="21">
        <v>0</v>
      </c>
      <c r="AU338" s="74">
        <f t="shared" si="260"/>
        <v>0</v>
      </c>
      <c r="AV338" s="4">
        <v>6223080.6600000001</v>
      </c>
      <c r="AW338" s="4">
        <v>7333367.4000000004</v>
      </c>
      <c r="AX338" s="23">
        <f t="shared" si="261"/>
        <v>0.84859796605853943</v>
      </c>
      <c r="AY338" s="21">
        <v>2</v>
      </c>
      <c r="AZ338" s="4">
        <f t="shared" si="262"/>
        <v>6223080.6600000001</v>
      </c>
      <c r="BA338" s="4">
        <v>2241525.2999999998</v>
      </c>
      <c r="BB338" s="23">
        <f t="shared" si="263"/>
        <v>0.36019544377880519</v>
      </c>
      <c r="BC338" s="21">
        <v>1</v>
      </c>
      <c r="BD338" s="73">
        <f t="shared" si="264"/>
        <v>3</v>
      </c>
      <c r="BE338" s="4">
        <v>0</v>
      </c>
      <c r="BF338" s="21">
        <v>3</v>
      </c>
      <c r="BG338" s="71">
        <f t="shared" si="265"/>
        <v>3</v>
      </c>
      <c r="BH338" s="4">
        <v>1</v>
      </c>
      <c r="BI338" s="4">
        <v>3</v>
      </c>
      <c r="BJ338" s="23">
        <f t="shared" si="246"/>
        <v>0.33333333333333331</v>
      </c>
      <c r="BK338" s="21">
        <v>0</v>
      </c>
      <c r="BL338" s="4">
        <v>0</v>
      </c>
      <c r="BM338" s="124">
        <v>0</v>
      </c>
      <c r="BN338" s="53">
        <v>0</v>
      </c>
      <c r="BO338" s="54">
        <v>0</v>
      </c>
      <c r="BP338" s="88">
        <f t="shared" si="266"/>
        <v>0</v>
      </c>
      <c r="BQ338" s="44">
        <f t="shared" si="267"/>
        <v>26</v>
      </c>
    </row>
    <row r="339" spans="1:69" ht="102" x14ac:dyDescent="0.2">
      <c r="A339" s="1">
        <v>336</v>
      </c>
      <c r="B339" s="2" t="s">
        <v>1213</v>
      </c>
      <c r="C339" s="3" t="s">
        <v>1214</v>
      </c>
      <c r="D339" s="4">
        <v>8209486.4400000004</v>
      </c>
      <c r="E339" s="4">
        <v>8169484.2199999997</v>
      </c>
      <c r="F339" s="118">
        <f t="shared" si="248"/>
        <v>0.99512731761086859</v>
      </c>
      <c r="G339" s="21">
        <v>3</v>
      </c>
      <c r="H339" s="4">
        <v>8209486.4400000004</v>
      </c>
      <c r="I339" s="4">
        <v>8169484.2199999997</v>
      </c>
      <c r="J339" s="114">
        <f t="shared" si="249"/>
        <v>0.99512731761086859</v>
      </c>
      <c r="K339" s="21">
        <v>3</v>
      </c>
      <c r="L339" s="120">
        <f t="shared" si="250"/>
        <v>6</v>
      </c>
      <c r="M339" s="4">
        <v>0</v>
      </c>
      <c r="N339" s="4">
        <v>5</v>
      </c>
      <c r="O339" s="116">
        <f t="shared" si="251"/>
        <v>0</v>
      </c>
      <c r="P339" s="21">
        <v>3</v>
      </c>
      <c r="Q339" s="4">
        <v>3</v>
      </c>
      <c r="R339" s="4">
        <v>5</v>
      </c>
      <c r="S339" s="116">
        <f t="shared" si="252"/>
        <v>0.6</v>
      </c>
      <c r="T339" s="21">
        <v>0</v>
      </c>
      <c r="U339" s="4">
        <v>10</v>
      </c>
      <c r="V339" s="4">
        <f t="shared" si="253"/>
        <v>5</v>
      </c>
      <c r="W339" s="117">
        <f t="shared" si="254"/>
        <v>2</v>
      </c>
      <c r="X339" s="21">
        <v>1</v>
      </c>
      <c r="Y339" s="4">
        <v>4189231</v>
      </c>
      <c r="Z339" s="4">
        <v>4139755.35</v>
      </c>
      <c r="AA339" s="116">
        <f t="shared" si="255"/>
        <v>1.1810198578211587E-2</v>
      </c>
      <c r="AB339" s="21">
        <v>1</v>
      </c>
      <c r="AC339" s="122">
        <f t="shared" si="256"/>
        <v>5</v>
      </c>
      <c r="AD339" s="4">
        <v>3</v>
      </c>
      <c r="AE339" s="4">
        <v>0</v>
      </c>
      <c r="AF339" s="116">
        <f>AE339/AD339</f>
        <v>0</v>
      </c>
      <c r="AG339" s="21">
        <v>3</v>
      </c>
      <c r="AH339" s="4">
        <v>4139755.35</v>
      </c>
      <c r="AI339" s="4">
        <v>4139755.35</v>
      </c>
      <c r="AJ339" s="116">
        <f t="shared" si="257"/>
        <v>1</v>
      </c>
      <c r="AK339" s="21">
        <v>3</v>
      </c>
      <c r="AL339" s="71">
        <f t="shared" si="258"/>
        <v>6</v>
      </c>
      <c r="AM339" s="4">
        <v>0</v>
      </c>
      <c r="AN339" s="4">
        <v>3596400.0999999996</v>
      </c>
      <c r="AO339" s="23">
        <f t="shared" si="259"/>
        <v>0</v>
      </c>
      <c r="AP339" s="21">
        <v>0</v>
      </c>
      <c r="AQ339" s="4">
        <v>0</v>
      </c>
      <c r="AR339" s="4">
        <v>2685274.7799999993</v>
      </c>
      <c r="AS339" s="23">
        <f t="shared" si="244"/>
        <v>0</v>
      </c>
      <c r="AT339" s="21">
        <v>0</v>
      </c>
      <c r="AU339" s="74">
        <f t="shared" si="260"/>
        <v>0</v>
      </c>
      <c r="AV339" s="4">
        <v>6268135.2400000002</v>
      </c>
      <c r="AW339" s="4">
        <v>6268135.2400000002</v>
      </c>
      <c r="AX339" s="23">
        <f t="shared" si="261"/>
        <v>1</v>
      </c>
      <c r="AY339" s="21">
        <v>3</v>
      </c>
      <c r="AZ339" s="4">
        <f t="shared" si="262"/>
        <v>6268135.2400000002</v>
      </c>
      <c r="BA339" s="4">
        <v>915703.12</v>
      </c>
      <c r="BB339" s="23">
        <f t="shared" si="263"/>
        <v>0.14608860290002293</v>
      </c>
      <c r="BC339" s="21">
        <v>0</v>
      </c>
      <c r="BD339" s="73">
        <f t="shared" si="264"/>
        <v>3</v>
      </c>
      <c r="BE339" s="4">
        <v>0</v>
      </c>
      <c r="BF339" s="21">
        <v>3</v>
      </c>
      <c r="BG339" s="71">
        <f t="shared" si="265"/>
        <v>3</v>
      </c>
      <c r="BH339" s="4">
        <v>5</v>
      </c>
      <c r="BI339" s="4">
        <v>5</v>
      </c>
      <c r="BJ339" s="23">
        <f t="shared" si="246"/>
        <v>1</v>
      </c>
      <c r="BK339" s="21">
        <v>3</v>
      </c>
      <c r="BL339" s="4">
        <v>0</v>
      </c>
      <c r="BM339" s="124">
        <v>0</v>
      </c>
      <c r="BN339" s="53">
        <v>0</v>
      </c>
      <c r="BO339" s="54">
        <v>0</v>
      </c>
      <c r="BP339" s="90">
        <f t="shared" si="266"/>
        <v>3</v>
      </c>
      <c r="BQ339" s="44">
        <f t="shared" si="267"/>
        <v>26</v>
      </c>
    </row>
    <row r="340" spans="1:69" ht="63.75" x14ac:dyDescent="0.2">
      <c r="A340" s="1">
        <v>337</v>
      </c>
      <c r="B340" s="2" t="s">
        <v>1221</v>
      </c>
      <c r="C340" s="3" t="s">
        <v>1222</v>
      </c>
      <c r="D340" s="4">
        <v>8429642.2599999998</v>
      </c>
      <c r="E340" s="4">
        <v>8428216.6600000001</v>
      </c>
      <c r="F340" s="118">
        <f t="shared" si="248"/>
        <v>0.9998308825029546</v>
      </c>
      <c r="G340" s="21">
        <v>3</v>
      </c>
      <c r="H340" s="4">
        <v>8429642.2599999998</v>
      </c>
      <c r="I340" s="4">
        <v>7228573.9199999999</v>
      </c>
      <c r="J340" s="114">
        <f t="shared" si="249"/>
        <v>0.85751846840532475</v>
      </c>
      <c r="K340" s="21">
        <v>2</v>
      </c>
      <c r="L340" s="115">
        <f t="shared" si="250"/>
        <v>5</v>
      </c>
      <c r="M340" s="4">
        <v>0</v>
      </c>
      <c r="N340" s="4">
        <v>2</v>
      </c>
      <c r="O340" s="116">
        <f t="shared" si="251"/>
        <v>0</v>
      </c>
      <c r="P340" s="21">
        <v>3</v>
      </c>
      <c r="Q340" s="4">
        <v>0</v>
      </c>
      <c r="R340" s="4">
        <v>2</v>
      </c>
      <c r="S340" s="116">
        <f t="shared" si="252"/>
        <v>0</v>
      </c>
      <c r="T340" s="21">
        <v>3</v>
      </c>
      <c r="U340" s="4">
        <v>6</v>
      </c>
      <c r="V340" s="4">
        <f t="shared" si="253"/>
        <v>2</v>
      </c>
      <c r="W340" s="117">
        <f t="shared" si="254"/>
        <v>3</v>
      </c>
      <c r="X340" s="21">
        <v>2</v>
      </c>
      <c r="Y340" s="4">
        <v>4259234</v>
      </c>
      <c r="Z340" s="4">
        <v>4205322.66</v>
      </c>
      <c r="AA340" s="116">
        <f t="shared" si="255"/>
        <v>1.2657520108075736E-2</v>
      </c>
      <c r="AB340" s="21">
        <v>1</v>
      </c>
      <c r="AC340" s="115">
        <f t="shared" si="256"/>
        <v>9</v>
      </c>
      <c r="AD340" s="4">
        <v>0</v>
      </c>
      <c r="AE340" s="4">
        <v>0</v>
      </c>
      <c r="AF340" s="116">
        <v>0</v>
      </c>
      <c r="AG340" s="21">
        <v>3</v>
      </c>
      <c r="AH340" s="4">
        <v>4205322.66</v>
      </c>
      <c r="AI340" s="4">
        <v>4205322.66</v>
      </c>
      <c r="AJ340" s="116">
        <f t="shared" si="257"/>
        <v>1</v>
      </c>
      <c r="AK340" s="21">
        <v>3</v>
      </c>
      <c r="AL340" s="71">
        <f t="shared" si="258"/>
        <v>6</v>
      </c>
      <c r="AM340" s="4">
        <v>0</v>
      </c>
      <c r="AN340" s="4">
        <v>239889.39</v>
      </c>
      <c r="AO340" s="23">
        <f t="shared" si="259"/>
        <v>0</v>
      </c>
      <c r="AP340" s="21">
        <v>0</v>
      </c>
      <c r="AQ340" s="4">
        <v>0</v>
      </c>
      <c r="AR340" s="4">
        <v>130597.48</v>
      </c>
      <c r="AS340" s="23">
        <f t="shared" si="244"/>
        <v>0</v>
      </c>
      <c r="AT340" s="21">
        <v>0</v>
      </c>
      <c r="AU340" s="74">
        <f t="shared" si="260"/>
        <v>0</v>
      </c>
      <c r="AV340" s="4">
        <v>1262532.6500000001</v>
      </c>
      <c r="AW340" s="4">
        <v>1994823.74</v>
      </c>
      <c r="AX340" s="23">
        <f t="shared" si="261"/>
        <v>0.63290436377100678</v>
      </c>
      <c r="AY340" s="21">
        <v>2</v>
      </c>
      <c r="AZ340" s="4">
        <f t="shared" si="262"/>
        <v>1262532.6500000001</v>
      </c>
      <c r="BA340" s="4">
        <v>44579.4</v>
      </c>
      <c r="BB340" s="23">
        <f t="shared" si="263"/>
        <v>3.5309502688900755E-2</v>
      </c>
      <c r="BC340" s="21">
        <v>0</v>
      </c>
      <c r="BD340" s="74">
        <f t="shared" si="264"/>
        <v>2</v>
      </c>
      <c r="BE340" s="4">
        <v>0</v>
      </c>
      <c r="BF340" s="21">
        <v>3</v>
      </c>
      <c r="BG340" s="71">
        <f t="shared" si="265"/>
        <v>3</v>
      </c>
      <c r="BH340" s="4">
        <v>1</v>
      </c>
      <c r="BI340" s="4">
        <v>2</v>
      </c>
      <c r="BJ340" s="23">
        <f t="shared" si="246"/>
        <v>0.5</v>
      </c>
      <c r="BK340" s="21">
        <v>1</v>
      </c>
      <c r="BL340" s="4">
        <v>0</v>
      </c>
      <c r="BM340" s="124">
        <v>0</v>
      </c>
      <c r="BN340" s="53">
        <v>0</v>
      </c>
      <c r="BO340" s="54">
        <v>0</v>
      </c>
      <c r="BP340" s="88">
        <f t="shared" si="266"/>
        <v>1</v>
      </c>
      <c r="BQ340" s="44">
        <f t="shared" si="267"/>
        <v>26</v>
      </c>
    </row>
    <row r="341" spans="1:69" ht="89.25" x14ac:dyDescent="0.2">
      <c r="A341" s="1">
        <v>338</v>
      </c>
      <c r="B341" s="2" t="s">
        <v>1443</v>
      </c>
      <c r="C341" s="3" t="s">
        <v>1444</v>
      </c>
      <c r="D341" s="4">
        <v>9512248.4100000001</v>
      </c>
      <c r="E341" s="4">
        <v>9512248.4100000001</v>
      </c>
      <c r="F341" s="118">
        <f t="shared" si="248"/>
        <v>1</v>
      </c>
      <c r="G341" s="21">
        <v>3</v>
      </c>
      <c r="H341" s="4">
        <v>9512248.4100000001</v>
      </c>
      <c r="I341" s="4">
        <v>9386519.7699999996</v>
      </c>
      <c r="J341" s="114">
        <f t="shared" si="249"/>
        <v>0.98678244778933388</v>
      </c>
      <c r="K341" s="21">
        <v>3</v>
      </c>
      <c r="L341" s="120">
        <f t="shared" si="250"/>
        <v>6</v>
      </c>
      <c r="M341" s="4">
        <v>1</v>
      </c>
      <c r="N341" s="4">
        <v>16</v>
      </c>
      <c r="O341" s="116">
        <f t="shared" si="251"/>
        <v>6.25E-2</v>
      </c>
      <c r="P341" s="21">
        <v>2</v>
      </c>
      <c r="Q341" s="4">
        <v>10</v>
      </c>
      <c r="R341" s="4">
        <v>16</v>
      </c>
      <c r="S341" s="116">
        <f t="shared" si="252"/>
        <v>0.625</v>
      </c>
      <c r="T341" s="21">
        <v>0</v>
      </c>
      <c r="U341" s="4">
        <v>24</v>
      </c>
      <c r="V341" s="4">
        <f t="shared" si="253"/>
        <v>15</v>
      </c>
      <c r="W341" s="117">
        <f t="shared" si="254"/>
        <v>1.6</v>
      </c>
      <c r="X341" s="21">
        <v>1</v>
      </c>
      <c r="Y341" s="4">
        <v>4077821</v>
      </c>
      <c r="Z341" s="4">
        <v>3904480.84</v>
      </c>
      <c r="AA341" s="116">
        <f t="shared" si="255"/>
        <v>4.2508035541530674E-2</v>
      </c>
      <c r="AB341" s="21">
        <v>2</v>
      </c>
      <c r="AC341" s="122">
        <f t="shared" si="256"/>
        <v>5</v>
      </c>
      <c r="AD341" s="4">
        <v>0</v>
      </c>
      <c r="AE341" s="4">
        <v>0</v>
      </c>
      <c r="AF341" s="116">
        <v>0</v>
      </c>
      <c r="AG341" s="21">
        <v>3</v>
      </c>
      <c r="AH341" s="4">
        <v>3904480.8400000003</v>
      </c>
      <c r="AI341" s="4">
        <v>3904480.8400000003</v>
      </c>
      <c r="AJ341" s="116">
        <f t="shared" si="257"/>
        <v>1</v>
      </c>
      <c r="AK341" s="21">
        <v>3</v>
      </c>
      <c r="AL341" s="71">
        <f t="shared" si="258"/>
        <v>6</v>
      </c>
      <c r="AM341" s="4">
        <v>0</v>
      </c>
      <c r="AN341" s="4">
        <v>3558710.1500000004</v>
      </c>
      <c r="AO341" s="23">
        <f t="shared" si="259"/>
        <v>0</v>
      </c>
      <c r="AP341" s="21">
        <v>0</v>
      </c>
      <c r="AQ341" s="4">
        <v>0</v>
      </c>
      <c r="AR341" s="4">
        <v>2628648.0700000003</v>
      </c>
      <c r="AS341" s="23">
        <f t="shared" si="244"/>
        <v>0</v>
      </c>
      <c r="AT341" s="21">
        <v>0</v>
      </c>
      <c r="AU341" s="74">
        <f t="shared" si="260"/>
        <v>0</v>
      </c>
      <c r="AV341" s="4">
        <v>6454846.9299999997</v>
      </c>
      <c r="AW341" s="4">
        <v>6580575.5700000003</v>
      </c>
      <c r="AX341" s="23">
        <f t="shared" si="261"/>
        <v>0.98089397520587995</v>
      </c>
      <c r="AY341" s="21">
        <v>3</v>
      </c>
      <c r="AZ341" s="4">
        <f t="shared" si="262"/>
        <v>6454846.9299999997</v>
      </c>
      <c r="BA341" s="4">
        <v>1478480.25</v>
      </c>
      <c r="BB341" s="23">
        <f t="shared" si="263"/>
        <v>0.22904962209537633</v>
      </c>
      <c r="BC341" s="21">
        <v>0</v>
      </c>
      <c r="BD341" s="73">
        <f t="shared" si="264"/>
        <v>3</v>
      </c>
      <c r="BE341" s="4">
        <v>0</v>
      </c>
      <c r="BF341" s="21">
        <v>3</v>
      </c>
      <c r="BG341" s="71">
        <f t="shared" si="265"/>
        <v>3</v>
      </c>
      <c r="BH341" s="4">
        <v>16</v>
      </c>
      <c r="BI341" s="4">
        <v>16</v>
      </c>
      <c r="BJ341" s="23">
        <f t="shared" si="246"/>
        <v>1</v>
      </c>
      <c r="BK341" s="21">
        <v>3</v>
      </c>
      <c r="BL341" s="4">
        <v>0</v>
      </c>
      <c r="BM341" s="124">
        <v>0</v>
      </c>
      <c r="BN341" s="53">
        <v>0</v>
      </c>
      <c r="BO341" s="54">
        <v>0</v>
      </c>
      <c r="BP341" s="90">
        <f t="shared" si="266"/>
        <v>3</v>
      </c>
      <c r="BQ341" s="44">
        <f t="shared" si="267"/>
        <v>26</v>
      </c>
    </row>
    <row r="342" spans="1:69" ht="63.75" x14ac:dyDescent="0.2">
      <c r="A342" s="1">
        <v>339</v>
      </c>
      <c r="B342" s="2" t="s">
        <v>1487</v>
      </c>
      <c r="C342" s="3" t="s">
        <v>1488</v>
      </c>
      <c r="D342" s="4">
        <v>15431416.890000001</v>
      </c>
      <c r="E342" s="4">
        <v>12760396.49</v>
      </c>
      <c r="F342" s="118">
        <f t="shared" si="248"/>
        <v>0.82691023001712194</v>
      </c>
      <c r="G342" s="21">
        <v>2</v>
      </c>
      <c r="H342" s="4">
        <v>17400554.600000001</v>
      </c>
      <c r="I342" s="4">
        <v>11929621.74</v>
      </c>
      <c r="J342" s="114">
        <f t="shared" si="249"/>
        <v>0.68558859267623573</v>
      </c>
      <c r="K342" s="21">
        <v>1</v>
      </c>
      <c r="L342" s="121">
        <f t="shared" si="250"/>
        <v>3</v>
      </c>
      <c r="M342" s="4">
        <v>6</v>
      </c>
      <c r="N342" s="4">
        <v>53</v>
      </c>
      <c r="O342" s="116">
        <f t="shared" si="251"/>
        <v>0.11320754716981132</v>
      </c>
      <c r="P342" s="21">
        <v>1</v>
      </c>
      <c r="Q342" s="4">
        <v>16</v>
      </c>
      <c r="R342" s="4">
        <v>53</v>
      </c>
      <c r="S342" s="116">
        <f t="shared" si="252"/>
        <v>0.30188679245283018</v>
      </c>
      <c r="T342" s="21">
        <v>2</v>
      </c>
      <c r="U342" s="4">
        <v>138</v>
      </c>
      <c r="V342" s="4">
        <f t="shared" si="253"/>
        <v>47</v>
      </c>
      <c r="W342" s="117">
        <f t="shared" si="254"/>
        <v>2.9361702127659575</v>
      </c>
      <c r="X342" s="21">
        <v>2</v>
      </c>
      <c r="Y342" s="4">
        <v>9386316.9499999993</v>
      </c>
      <c r="Z342" s="4">
        <v>7705017.7999999998</v>
      </c>
      <c r="AA342" s="116">
        <f t="shared" si="255"/>
        <v>0.179122350007582</v>
      </c>
      <c r="AB342" s="21">
        <v>3</v>
      </c>
      <c r="AC342" s="121">
        <f t="shared" si="256"/>
        <v>8</v>
      </c>
      <c r="AD342" s="4">
        <v>9</v>
      </c>
      <c r="AE342" s="4">
        <v>0</v>
      </c>
      <c r="AF342" s="116">
        <f>AE342/AD342</f>
        <v>0</v>
      </c>
      <c r="AG342" s="21">
        <v>3</v>
      </c>
      <c r="AH342" s="4">
        <v>7705017.8000000017</v>
      </c>
      <c r="AI342" s="4">
        <v>7705017.8000000017</v>
      </c>
      <c r="AJ342" s="116">
        <f t="shared" si="257"/>
        <v>1</v>
      </c>
      <c r="AK342" s="21">
        <v>3</v>
      </c>
      <c r="AL342" s="71">
        <f t="shared" si="258"/>
        <v>6</v>
      </c>
      <c r="AM342" s="4">
        <v>0</v>
      </c>
      <c r="AN342" s="4">
        <v>2734814.5500000003</v>
      </c>
      <c r="AO342" s="23">
        <f t="shared" si="259"/>
        <v>0</v>
      </c>
      <c r="AP342" s="21">
        <v>0</v>
      </c>
      <c r="AQ342" s="4">
        <v>0</v>
      </c>
      <c r="AR342" s="4">
        <v>980625.03</v>
      </c>
      <c r="AS342" s="23">
        <f t="shared" si="244"/>
        <v>0</v>
      </c>
      <c r="AT342" s="21">
        <v>0</v>
      </c>
      <c r="AU342" s="74">
        <f t="shared" si="260"/>
        <v>0</v>
      </c>
      <c r="AV342" s="4">
        <v>1993178.23</v>
      </c>
      <c r="AW342" s="4">
        <v>2000000</v>
      </c>
      <c r="AX342" s="23">
        <f t="shared" si="261"/>
        <v>0.99658911500000003</v>
      </c>
      <c r="AY342" s="21">
        <v>3</v>
      </c>
      <c r="AZ342" s="4">
        <f t="shared" si="262"/>
        <v>1993178.23</v>
      </c>
      <c r="BA342" s="4">
        <v>19047.43</v>
      </c>
      <c r="BB342" s="23">
        <f t="shared" si="263"/>
        <v>9.5563104760581306E-3</v>
      </c>
      <c r="BC342" s="21">
        <v>0</v>
      </c>
      <c r="BD342" s="73">
        <f t="shared" si="264"/>
        <v>3</v>
      </c>
      <c r="BE342" s="4">
        <v>0</v>
      </c>
      <c r="BF342" s="21">
        <v>3</v>
      </c>
      <c r="BG342" s="71">
        <f t="shared" si="265"/>
        <v>3</v>
      </c>
      <c r="BH342" s="4">
        <v>50</v>
      </c>
      <c r="BI342" s="4">
        <v>53</v>
      </c>
      <c r="BJ342" s="23">
        <f t="shared" si="246"/>
        <v>0.94339622641509435</v>
      </c>
      <c r="BK342" s="21">
        <v>3</v>
      </c>
      <c r="BL342" s="4">
        <v>0</v>
      </c>
      <c r="BM342" s="124">
        <v>0</v>
      </c>
      <c r="BN342" s="53">
        <v>0</v>
      </c>
      <c r="BO342" s="54">
        <v>0</v>
      </c>
      <c r="BP342" s="90">
        <f t="shared" si="266"/>
        <v>3</v>
      </c>
      <c r="BQ342" s="44">
        <f t="shared" si="267"/>
        <v>26</v>
      </c>
    </row>
    <row r="343" spans="1:69" ht="51" x14ac:dyDescent="0.2">
      <c r="A343" s="1">
        <v>340</v>
      </c>
      <c r="B343" s="2" t="s">
        <v>1747</v>
      </c>
      <c r="C343" s="3" t="s">
        <v>1748</v>
      </c>
      <c r="D343" s="4">
        <v>16280132.029999999</v>
      </c>
      <c r="E343" s="4">
        <v>15617044.23</v>
      </c>
      <c r="F343" s="118">
        <f t="shared" si="248"/>
        <v>0.95927012147210466</v>
      </c>
      <c r="G343" s="21">
        <v>3</v>
      </c>
      <c r="H343" s="4">
        <v>27531690.73</v>
      </c>
      <c r="I343" s="4">
        <v>13056352.529999999</v>
      </c>
      <c r="J343" s="114">
        <f t="shared" si="249"/>
        <v>0.47422995768919851</v>
      </c>
      <c r="K343" s="21">
        <v>0</v>
      </c>
      <c r="L343" s="121">
        <f t="shared" si="250"/>
        <v>3</v>
      </c>
      <c r="M343" s="4">
        <v>6</v>
      </c>
      <c r="N343" s="4">
        <v>44</v>
      </c>
      <c r="O343" s="116">
        <f t="shared" si="251"/>
        <v>0.13636363636363635</v>
      </c>
      <c r="P343" s="21">
        <v>1</v>
      </c>
      <c r="Q343" s="4">
        <v>8</v>
      </c>
      <c r="R343" s="4">
        <v>44</v>
      </c>
      <c r="S343" s="116">
        <f t="shared" si="252"/>
        <v>0.18181818181818182</v>
      </c>
      <c r="T343" s="21">
        <v>3</v>
      </c>
      <c r="U343" s="4">
        <v>99</v>
      </c>
      <c r="V343" s="4">
        <f t="shared" si="253"/>
        <v>38</v>
      </c>
      <c r="W343" s="117">
        <f t="shared" si="254"/>
        <v>2.6052631578947367</v>
      </c>
      <c r="X343" s="21">
        <v>2</v>
      </c>
      <c r="Y343" s="4">
        <v>7468462.9500000002</v>
      </c>
      <c r="Z343" s="4">
        <v>6510660.0300000003</v>
      </c>
      <c r="AA343" s="116">
        <f t="shared" si="255"/>
        <v>0.12824632409805287</v>
      </c>
      <c r="AB343" s="21">
        <v>3</v>
      </c>
      <c r="AC343" s="115">
        <f t="shared" si="256"/>
        <v>9</v>
      </c>
      <c r="AD343" s="4">
        <v>1</v>
      </c>
      <c r="AE343" s="4">
        <v>0</v>
      </c>
      <c r="AF343" s="116">
        <f>AE343/AD343</f>
        <v>0</v>
      </c>
      <c r="AG343" s="21">
        <v>3</v>
      </c>
      <c r="AH343" s="4">
        <v>5815768.6800000006</v>
      </c>
      <c r="AI343" s="4">
        <v>6510660.0300000003</v>
      </c>
      <c r="AJ343" s="116">
        <f t="shared" si="257"/>
        <v>0.89326867832169699</v>
      </c>
      <c r="AK343" s="21">
        <v>3</v>
      </c>
      <c r="AL343" s="71">
        <f t="shared" si="258"/>
        <v>6</v>
      </c>
      <c r="AM343" s="4">
        <v>0</v>
      </c>
      <c r="AN343" s="4">
        <v>2883851.27</v>
      </c>
      <c r="AO343" s="23">
        <f t="shared" si="259"/>
        <v>0</v>
      </c>
      <c r="AP343" s="21">
        <v>0</v>
      </c>
      <c r="AQ343" s="4">
        <v>0</v>
      </c>
      <c r="AR343" s="4">
        <v>1106872.3600000001</v>
      </c>
      <c r="AS343" s="23">
        <f t="shared" si="244"/>
        <v>0</v>
      </c>
      <c r="AT343" s="21">
        <v>0</v>
      </c>
      <c r="AU343" s="74">
        <f t="shared" si="260"/>
        <v>0</v>
      </c>
      <c r="AV343" s="4">
        <v>6857619</v>
      </c>
      <c r="AW343" s="4">
        <v>6857662.1900000004</v>
      </c>
      <c r="AX343" s="23">
        <f t="shared" si="261"/>
        <v>0.99999370193532378</v>
      </c>
      <c r="AY343" s="21">
        <v>3</v>
      </c>
      <c r="AZ343" s="4">
        <f t="shared" si="262"/>
        <v>6857619</v>
      </c>
      <c r="BA343" s="4">
        <v>350868</v>
      </c>
      <c r="BB343" s="23">
        <f t="shared" si="263"/>
        <v>5.1164697251334608E-2</v>
      </c>
      <c r="BC343" s="21">
        <v>0</v>
      </c>
      <c r="BD343" s="73">
        <f t="shared" si="264"/>
        <v>3</v>
      </c>
      <c r="BE343" s="4">
        <v>0</v>
      </c>
      <c r="BF343" s="21">
        <v>3</v>
      </c>
      <c r="BG343" s="71">
        <f t="shared" si="265"/>
        <v>3</v>
      </c>
      <c r="BH343" s="4">
        <v>20</v>
      </c>
      <c r="BI343" s="4">
        <v>23</v>
      </c>
      <c r="BJ343" s="23">
        <f t="shared" si="246"/>
        <v>0.86956521739130432</v>
      </c>
      <c r="BK343" s="21">
        <v>2</v>
      </c>
      <c r="BL343" s="4">
        <v>0</v>
      </c>
      <c r="BM343" s="124">
        <v>0</v>
      </c>
      <c r="BN343" s="53">
        <v>0</v>
      </c>
      <c r="BO343" s="54">
        <v>0</v>
      </c>
      <c r="BP343" s="88">
        <f t="shared" si="266"/>
        <v>2</v>
      </c>
      <c r="BQ343" s="44">
        <f t="shared" si="267"/>
        <v>26</v>
      </c>
    </row>
    <row r="344" spans="1:69" ht="51" x14ac:dyDescent="0.2">
      <c r="A344" s="1">
        <v>341</v>
      </c>
      <c r="B344" s="2" t="s">
        <v>77</v>
      </c>
      <c r="C344" s="3" t="s">
        <v>78</v>
      </c>
      <c r="D344" s="4">
        <v>499602818.42000002</v>
      </c>
      <c r="E344" s="4">
        <v>290651214.29000002</v>
      </c>
      <c r="F344" s="118">
        <f t="shared" si="248"/>
        <v>0.58176456091498441</v>
      </c>
      <c r="G344" s="21">
        <v>1</v>
      </c>
      <c r="H344" s="4">
        <v>522489861.68000001</v>
      </c>
      <c r="I344" s="4">
        <v>274006342.54000002</v>
      </c>
      <c r="J344" s="114">
        <f t="shared" si="249"/>
        <v>0.52442422836486691</v>
      </c>
      <c r="K344" s="21">
        <v>1</v>
      </c>
      <c r="L344" s="122">
        <f t="shared" si="250"/>
        <v>2</v>
      </c>
      <c r="M344" s="4">
        <v>56</v>
      </c>
      <c r="N344" s="4">
        <v>288</v>
      </c>
      <c r="O344" s="116">
        <f t="shared" si="251"/>
        <v>0.19444444444444445</v>
      </c>
      <c r="P344" s="21">
        <v>0</v>
      </c>
      <c r="Q344" s="4">
        <v>98</v>
      </c>
      <c r="R344" s="4">
        <v>288</v>
      </c>
      <c r="S344" s="116">
        <f t="shared" si="252"/>
        <v>0.34027777777777779</v>
      </c>
      <c r="T344" s="21">
        <v>2</v>
      </c>
      <c r="U344" s="4">
        <v>621</v>
      </c>
      <c r="V344" s="4">
        <f t="shared" si="253"/>
        <v>232</v>
      </c>
      <c r="W344" s="117">
        <f t="shared" si="254"/>
        <v>2.6767241379310347</v>
      </c>
      <c r="X344" s="21">
        <v>2</v>
      </c>
      <c r="Y344" s="4">
        <v>192805541.96000001</v>
      </c>
      <c r="Z344" s="4">
        <v>172276672.03</v>
      </c>
      <c r="AA344" s="116">
        <f t="shared" si="255"/>
        <v>0.10647448056373289</v>
      </c>
      <c r="AB344" s="21">
        <v>3</v>
      </c>
      <c r="AC344" s="121">
        <f t="shared" si="256"/>
        <v>7</v>
      </c>
      <c r="AD344" s="4">
        <v>8</v>
      </c>
      <c r="AE344" s="4">
        <v>4</v>
      </c>
      <c r="AF344" s="116">
        <f>AE344/AD344</f>
        <v>0.5</v>
      </c>
      <c r="AG344" s="21">
        <v>0</v>
      </c>
      <c r="AH344" s="4">
        <v>133472777.59999999</v>
      </c>
      <c r="AI344" s="4">
        <v>172276672.02999997</v>
      </c>
      <c r="AJ344" s="116">
        <f t="shared" si="257"/>
        <v>0.77475827706235967</v>
      </c>
      <c r="AK344" s="21">
        <v>3</v>
      </c>
      <c r="AL344" s="73">
        <f t="shared" si="258"/>
        <v>3</v>
      </c>
      <c r="AM344" s="4">
        <v>0</v>
      </c>
      <c r="AN344" s="4">
        <v>30334760.420000002</v>
      </c>
      <c r="AO344" s="23">
        <f t="shared" si="259"/>
        <v>0</v>
      </c>
      <c r="AP344" s="21">
        <v>0</v>
      </c>
      <c r="AQ344" s="4">
        <v>130000</v>
      </c>
      <c r="AR344" s="4">
        <v>12489391.279999999</v>
      </c>
      <c r="AS344" s="23">
        <f t="shared" si="244"/>
        <v>1.0408833952394196E-2</v>
      </c>
      <c r="AT344" s="21">
        <v>1</v>
      </c>
      <c r="AU344" s="74">
        <f t="shared" si="260"/>
        <v>1</v>
      </c>
      <c r="AV344" s="4">
        <v>30485230.84</v>
      </c>
      <c r="AW344" s="4">
        <v>28878262.440000001</v>
      </c>
      <c r="AX344" s="23">
        <f t="shared" si="261"/>
        <v>1.0556462980880092</v>
      </c>
      <c r="AY344" s="21">
        <v>3</v>
      </c>
      <c r="AZ344" s="4">
        <f t="shared" si="262"/>
        <v>30485230.84</v>
      </c>
      <c r="BA344" s="4">
        <v>155250</v>
      </c>
      <c r="BB344" s="23">
        <f t="shared" si="263"/>
        <v>5.0926299628440011E-3</v>
      </c>
      <c r="BC344" s="21">
        <v>0</v>
      </c>
      <c r="BD344" s="73">
        <f t="shared" si="264"/>
        <v>3</v>
      </c>
      <c r="BE344" s="4">
        <v>0</v>
      </c>
      <c r="BF344" s="21">
        <v>3</v>
      </c>
      <c r="BG344" s="71">
        <f t="shared" si="265"/>
        <v>3</v>
      </c>
      <c r="BH344" s="4">
        <v>214</v>
      </c>
      <c r="BI344" s="4">
        <v>236</v>
      </c>
      <c r="BJ344" s="23">
        <f t="shared" si="246"/>
        <v>0.90677966101694918</v>
      </c>
      <c r="BK344" s="21">
        <v>3</v>
      </c>
      <c r="BL344" s="4">
        <v>42</v>
      </c>
      <c r="BM344" s="124">
        <v>45</v>
      </c>
      <c r="BN344" s="53">
        <f>BL344/BM344</f>
        <v>0.93333333333333335</v>
      </c>
      <c r="BO344" s="54">
        <v>3</v>
      </c>
      <c r="BP344" s="89">
        <f t="shared" si="266"/>
        <v>6</v>
      </c>
      <c r="BQ344" s="44">
        <f t="shared" si="267"/>
        <v>25</v>
      </c>
    </row>
    <row r="345" spans="1:69" ht="51" x14ac:dyDescent="0.2">
      <c r="A345" s="1">
        <v>342</v>
      </c>
      <c r="B345" s="2" t="s">
        <v>120</v>
      </c>
      <c r="C345" s="3" t="s">
        <v>121</v>
      </c>
      <c r="D345" s="4">
        <v>2185772.2999999998</v>
      </c>
      <c r="E345" s="4">
        <v>931961.7</v>
      </c>
      <c r="F345" s="118">
        <f t="shared" si="248"/>
        <v>0.42637638879402034</v>
      </c>
      <c r="G345" s="21">
        <v>0</v>
      </c>
      <c r="H345" s="4">
        <v>19989997.030000001</v>
      </c>
      <c r="I345" s="4">
        <v>18563303.280000001</v>
      </c>
      <c r="J345" s="114">
        <f t="shared" si="249"/>
        <v>0.928629616709853</v>
      </c>
      <c r="K345" s="21">
        <v>3</v>
      </c>
      <c r="L345" s="121">
        <f t="shared" si="250"/>
        <v>3</v>
      </c>
      <c r="M345" s="4">
        <v>0</v>
      </c>
      <c r="N345" s="4">
        <v>6</v>
      </c>
      <c r="O345" s="116">
        <f t="shared" si="251"/>
        <v>0</v>
      </c>
      <c r="P345" s="21">
        <v>3</v>
      </c>
      <c r="Q345" s="4">
        <v>2</v>
      </c>
      <c r="R345" s="4">
        <v>6</v>
      </c>
      <c r="S345" s="116">
        <f t="shared" si="252"/>
        <v>0.33333333333333331</v>
      </c>
      <c r="T345" s="21">
        <v>2</v>
      </c>
      <c r="U345" s="4">
        <v>42</v>
      </c>
      <c r="V345" s="4">
        <f t="shared" si="253"/>
        <v>6</v>
      </c>
      <c r="W345" s="117">
        <f t="shared" si="254"/>
        <v>7</v>
      </c>
      <c r="X345" s="21">
        <v>3</v>
      </c>
      <c r="Y345" s="4">
        <v>4246806.08</v>
      </c>
      <c r="Z345" s="4">
        <v>3073596.44</v>
      </c>
      <c r="AA345" s="116">
        <f t="shared" si="255"/>
        <v>0.27625693707210669</v>
      </c>
      <c r="AB345" s="21">
        <v>0</v>
      </c>
      <c r="AC345" s="121">
        <f t="shared" si="256"/>
        <v>8</v>
      </c>
      <c r="AD345" s="4">
        <v>1</v>
      </c>
      <c r="AE345" s="4">
        <v>0</v>
      </c>
      <c r="AF345" s="116">
        <f>AE345/AD345</f>
        <v>0</v>
      </c>
      <c r="AG345" s="21">
        <v>3</v>
      </c>
      <c r="AH345" s="4">
        <v>2486572.44</v>
      </c>
      <c r="AI345" s="4">
        <v>3073596.44</v>
      </c>
      <c r="AJ345" s="116">
        <f t="shared" si="257"/>
        <v>0.80901071059283236</v>
      </c>
      <c r="AK345" s="21">
        <v>3</v>
      </c>
      <c r="AL345" s="71">
        <f t="shared" si="258"/>
        <v>6</v>
      </c>
      <c r="AM345" s="4">
        <v>0</v>
      </c>
      <c r="AN345" s="4">
        <v>223481.66999999998</v>
      </c>
      <c r="AO345" s="23">
        <f t="shared" si="259"/>
        <v>0</v>
      </c>
      <c r="AP345" s="21">
        <v>0</v>
      </c>
      <c r="AQ345" s="4">
        <v>0</v>
      </c>
      <c r="AR345" s="4">
        <v>212505.66999999998</v>
      </c>
      <c r="AS345" s="23">
        <f t="shared" si="244"/>
        <v>0</v>
      </c>
      <c r="AT345" s="21">
        <v>0</v>
      </c>
      <c r="AU345" s="74">
        <f t="shared" si="260"/>
        <v>0</v>
      </c>
      <c r="AV345" s="4">
        <v>338719.17</v>
      </c>
      <c r="AW345" s="4">
        <v>431648.91</v>
      </c>
      <c r="AX345" s="23">
        <f t="shared" si="261"/>
        <v>0.78470989304710626</v>
      </c>
      <c r="AY345" s="21">
        <v>2</v>
      </c>
      <c r="AZ345" s="4">
        <f t="shared" si="262"/>
        <v>338719.17</v>
      </c>
      <c r="BA345" s="4">
        <v>0</v>
      </c>
      <c r="BB345" s="23">
        <f t="shared" si="263"/>
        <v>0</v>
      </c>
      <c r="BC345" s="21">
        <v>0</v>
      </c>
      <c r="BD345" s="74">
        <f t="shared" si="264"/>
        <v>2</v>
      </c>
      <c r="BE345" s="4">
        <v>0</v>
      </c>
      <c r="BF345" s="21">
        <v>3</v>
      </c>
      <c r="BG345" s="71">
        <f t="shared" si="265"/>
        <v>3</v>
      </c>
      <c r="BH345" s="4">
        <v>1</v>
      </c>
      <c r="BI345" s="4">
        <v>3</v>
      </c>
      <c r="BJ345" s="23">
        <f t="shared" si="246"/>
        <v>0.33333333333333331</v>
      </c>
      <c r="BK345" s="21">
        <v>0</v>
      </c>
      <c r="BL345" s="4">
        <v>41</v>
      </c>
      <c r="BM345" s="124">
        <v>45</v>
      </c>
      <c r="BN345" s="53">
        <f>BL345/BM345</f>
        <v>0.91111111111111109</v>
      </c>
      <c r="BO345" s="54">
        <v>3</v>
      </c>
      <c r="BP345" s="90">
        <f t="shared" si="266"/>
        <v>3</v>
      </c>
      <c r="BQ345" s="44">
        <f t="shared" si="267"/>
        <v>25</v>
      </c>
    </row>
    <row r="346" spans="1:69" ht="63.75" x14ac:dyDescent="0.2">
      <c r="A346" s="1">
        <v>343</v>
      </c>
      <c r="B346" s="2" t="s">
        <v>229</v>
      </c>
      <c r="C346" s="3" t="s">
        <v>230</v>
      </c>
      <c r="D346" s="4">
        <v>13858903.310000001</v>
      </c>
      <c r="E346" s="4">
        <v>13858903.310000001</v>
      </c>
      <c r="F346" s="118">
        <f t="shared" si="248"/>
        <v>1</v>
      </c>
      <c r="G346" s="21">
        <v>3</v>
      </c>
      <c r="H346" s="4">
        <v>13858903.310000001</v>
      </c>
      <c r="I346" s="4">
        <v>13803430.67</v>
      </c>
      <c r="J346" s="114">
        <f t="shared" si="249"/>
        <v>0.99599732830519327</v>
      </c>
      <c r="K346" s="21">
        <v>3</v>
      </c>
      <c r="L346" s="120">
        <f t="shared" si="250"/>
        <v>6</v>
      </c>
      <c r="M346" s="4">
        <v>3</v>
      </c>
      <c r="N346" s="4">
        <v>18</v>
      </c>
      <c r="O346" s="116">
        <f t="shared" si="251"/>
        <v>0.16666666666666666</v>
      </c>
      <c r="P346" s="21">
        <v>0</v>
      </c>
      <c r="Q346" s="4">
        <v>10</v>
      </c>
      <c r="R346" s="4">
        <v>18</v>
      </c>
      <c r="S346" s="116">
        <f t="shared" si="252"/>
        <v>0.55555555555555558</v>
      </c>
      <c r="T346" s="21">
        <v>1</v>
      </c>
      <c r="U346" s="4">
        <v>26</v>
      </c>
      <c r="V346" s="4">
        <f t="shared" si="253"/>
        <v>15</v>
      </c>
      <c r="W346" s="117">
        <f t="shared" si="254"/>
        <v>1.7333333333333334</v>
      </c>
      <c r="X346" s="21">
        <v>1</v>
      </c>
      <c r="Y346" s="4">
        <v>5085762</v>
      </c>
      <c r="Z346" s="4">
        <v>5033667.1500000004</v>
      </c>
      <c r="AA346" s="116">
        <f t="shared" si="255"/>
        <v>1.0243273279402306E-2</v>
      </c>
      <c r="AB346" s="21">
        <v>1</v>
      </c>
      <c r="AC346" s="122">
        <f t="shared" si="256"/>
        <v>3</v>
      </c>
      <c r="AD346" s="4">
        <v>1</v>
      </c>
      <c r="AE346" s="4">
        <v>0</v>
      </c>
      <c r="AF346" s="116">
        <f>AE346/AD346</f>
        <v>0</v>
      </c>
      <c r="AG346" s="21">
        <v>3</v>
      </c>
      <c r="AH346" s="4">
        <v>2703702.15</v>
      </c>
      <c r="AI346" s="4">
        <v>5033667.1500000004</v>
      </c>
      <c r="AJ346" s="116">
        <f t="shared" si="257"/>
        <v>0.53712374486262959</v>
      </c>
      <c r="AK346" s="21">
        <v>2</v>
      </c>
      <c r="AL346" s="72">
        <f t="shared" si="258"/>
        <v>5</v>
      </c>
      <c r="AM346" s="4">
        <v>0</v>
      </c>
      <c r="AN346" s="4">
        <v>510433.97000000003</v>
      </c>
      <c r="AO346" s="23">
        <f t="shared" si="259"/>
        <v>0</v>
      </c>
      <c r="AP346" s="21">
        <v>0</v>
      </c>
      <c r="AQ346" s="4">
        <v>0</v>
      </c>
      <c r="AR346" s="4">
        <v>279925.73</v>
      </c>
      <c r="AS346" s="23">
        <f t="shared" si="244"/>
        <v>0</v>
      </c>
      <c r="AT346" s="21">
        <v>0</v>
      </c>
      <c r="AU346" s="74">
        <f t="shared" si="260"/>
        <v>0</v>
      </c>
      <c r="AV346" s="4">
        <v>1962398.2</v>
      </c>
      <c r="AW346" s="4">
        <v>1998329.86</v>
      </c>
      <c r="AX346" s="23">
        <f t="shared" si="261"/>
        <v>0.98201915473554491</v>
      </c>
      <c r="AY346" s="21">
        <v>3</v>
      </c>
      <c r="AZ346" s="4">
        <f t="shared" si="262"/>
        <v>1962398.2</v>
      </c>
      <c r="BA346" s="4">
        <v>1047741.8</v>
      </c>
      <c r="BB346" s="23">
        <f t="shared" si="263"/>
        <v>0.53390886722174946</v>
      </c>
      <c r="BC346" s="21">
        <v>2</v>
      </c>
      <c r="BD346" s="72">
        <f t="shared" si="264"/>
        <v>5</v>
      </c>
      <c r="BE346" s="4">
        <v>0</v>
      </c>
      <c r="BF346" s="21">
        <v>3</v>
      </c>
      <c r="BG346" s="71">
        <f t="shared" si="265"/>
        <v>3</v>
      </c>
      <c r="BH346" s="4">
        <v>9</v>
      </c>
      <c r="BI346" s="4">
        <v>13</v>
      </c>
      <c r="BJ346" s="23">
        <f t="shared" si="246"/>
        <v>0.69230769230769229</v>
      </c>
      <c r="BK346" s="21">
        <v>1</v>
      </c>
      <c r="BL346" s="4">
        <v>12</v>
      </c>
      <c r="BM346" s="124">
        <v>15</v>
      </c>
      <c r="BN346" s="53">
        <f>BL346/BM346</f>
        <v>0.8</v>
      </c>
      <c r="BO346" s="54">
        <v>2</v>
      </c>
      <c r="BP346" s="90">
        <f t="shared" si="266"/>
        <v>3</v>
      </c>
      <c r="BQ346" s="44">
        <f t="shared" si="267"/>
        <v>25</v>
      </c>
    </row>
    <row r="347" spans="1:69" ht="76.5" x14ac:dyDescent="0.2">
      <c r="A347" s="1">
        <v>344</v>
      </c>
      <c r="B347" s="2" t="s">
        <v>295</v>
      </c>
      <c r="C347" s="3" t="s">
        <v>296</v>
      </c>
      <c r="D347" s="4">
        <v>5337647.82</v>
      </c>
      <c r="E347" s="4">
        <v>5337647.82</v>
      </c>
      <c r="F347" s="118">
        <f t="shared" si="248"/>
        <v>1</v>
      </c>
      <c r="G347" s="21">
        <v>3</v>
      </c>
      <c r="H347" s="4">
        <v>5337647.82</v>
      </c>
      <c r="I347" s="4">
        <v>2092348.34</v>
      </c>
      <c r="J347" s="114">
        <f t="shared" si="249"/>
        <v>0.3919982004357867</v>
      </c>
      <c r="K347" s="21">
        <v>0</v>
      </c>
      <c r="L347" s="121">
        <f t="shared" si="250"/>
        <v>3</v>
      </c>
      <c r="M347" s="4">
        <v>0</v>
      </c>
      <c r="N347" s="4">
        <v>1</v>
      </c>
      <c r="O347" s="116">
        <f t="shared" si="251"/>
        <v>0</v>
      </c>
      <c r="P347" s="21">
        <v>3</v>
      </c>
      <c r="Q347" s="4">
        <v>0</v>
      </c>
      <c r="R347" s="4">
        <v>1</v>
      </c>
      <c r="S347" s="116">
        <f t="shared" si="252"/>
        <v>0</v>
      </c>
      <c r="T347" s="21">
        <v>3</v>
      </c>
      <c r="U347" s="4">
        <v>13</v>
      </c>
      <c r="V347" s="4">
        <f t="shared" si="253"/>
        <v>1</v>
      </c>
      <c r="W347" s="117">
        <f t="shared" si="254"/>
        <v>13</v>
      </c>
      <c r="X347" s="21">
        <v>3</v>
      </c>
      <c r="Y347" s="4">
        <v>1883054.65</v>
      </c>
      <c r="Z347" s="4">
        <v>1052923.6499999999</v>
      </c>
      <c r="AA347" s="116">
        <f t="shared" si="255"/>
        <v>0.44084275514786575</v>
      </c>
      <c r="AB347" s="21">
        <v>0</v>
      </c>
      <c r="AC347" s="115">
        <f t="shared" si="256"/>
        <v>9</v>
      </c>
      <c r="AD347" s="4">
        <v>0</v>
      </c>
      <c r="AE347" s="4">
        <v>0</v>
      </c>
      <c r="AF347" s="116">
        <v>0</v>
      </c>
      <c r="AG347" s="21">
        <v>3</v>
      </c>
      <c r="AH347" s="4">
        <v>1052923.6499999999</v>
      </c>
      <c r="AI347" s="4">
        <v>1052923.6499999999</v>
      </c>
      <c r="AJ347" s="116">
        <f t="shared" si="257"/>
        <v>1</v>
      </c>
      <c r="AK347" s="21">
        <v>3</v>
      </c>
      <c r="AL347" s="71">
        <f t="shared" si="258"/>
        <v>6</v>
      </c>
      <c r="AM347" s="4">
        <v>0</v>
      </c>
      <c r="AN347" s="4">
        <v>504785.95</v>
      </c>
      <c r="AO347" s="23">
        <f t="shared" si="259"/>
        <v>0</v>
      </c>
      <c r="AP347" s="21">
        <v>0</v>
      </c>
      <c r="AQ347" s="4">
        <v>0</v>
      </c>
      <c r="AR347" s="4">
        <v>47238.61</v>
      </c>
      <c r="AS347" s="23">
        <f t="shared" si="244"/>
        <v>0</v>
      </c>
      <c r="AT347" s="21">
        <v>0</v>
      </c>
      <c r="AU347" s="74">
        <f t="shared" si="260"/>
        <v>0</v>
      </c>
      <c r="AV347" s="4">
        <v>1039424.69</v>
      </c>
      <c r="AW347" s="4">
        <v>3454593.17</v>
      </c>
      <c r="AX347" s="23">
        <f t="shared" si="261"/>
        <v>0.30088193858149725</v>
      </c>
      <c r="AY347" s="21">
        <v>1</v>
      </c>
      <c r="AZ347" s="4">
        <f t="shared" si="262"/>
        <v>1039424.69</v>
      </c>
      <c r="BA347" s="4">
        <v>0</v>
      </c>
      <c r="BB347" s="23">
        <f t="shared" si="263"/>
        <v>0</v>
      </c>
      <c r="BC347" s="21">
        <v>0</v>
      </c>
      <c r="BD347" s="74">
        <f t="shared" si="264"/>
        <v>1</v>
      </c>
      <c r="BE347" s="4">
        <v>0</v>
      </c>
      <c r="BF347" s="21">
        <v>3</v>
      </c>
      <c r="BG347" s="71">
        <f t="shared" si="265"/>
        <v>3</v>
      </c>
      <c r="BH347" s="4">
        <v>1</v>
      </c>
      <c r="BI347" s="4">
        <v>1</v>
      </c>
      <c r="BJ347" s="23">
        <f t="shared" si="246"/>
        <v>1</v>
      </c>
      <c r="BK347" s="21">
        <v>3</v>
      </c>
      <c r="BL347" s="4">
        <v>0</v>
      </c>
      <c r="BM347" s="124">
        <v>0</v>
      </c>
      <c r="BN347" s="53">
        <v>0</v>
      </c>
      <c r="BO347" s="54">
        <v>0</v>
      </c>
      <c r="BP347" s="90">
        <f t="shared" si="266"/>
        <v>3</v>
      </c>
      <c r="BQ347" s="44">
        <f t="shared" si="267"/>
        <v>25</v>
      </c>
    </row>
    <row r="348" spans="1:69" ht="51" x14ac:dyDescent="0.2">
      <c r="A348" s="1">
        <v>345</v>
      </c>
      <c r="B348" s="2" t="s">
        <v>347</v>
      </c>
      <c r="C348" s="3" t="s">
        <v>348</v>
      </c>
      <c r="D348" s="4">
        <v>312686934.80000001</v>
      </c>
      <c r="E348" s="4">
        <v>252400810.75</v>
      </c>
      <c r="F348" s="118">
        <f t="shared" si="248"/>
        <v>0.80719973449303195</v>
      </c>
      <c r="G348" s="21">
        <v>2</v>
      </c>
      <c r="H348" s="4">
        <v>382309476.01999998</v>
      </c>
      <c r="I348" s="4">
        <v>302916255.75</v>
      </c>
      <c r="J348" s="114">
        <f t="shared" si="249"/>
        <v>0.79233258590261402</v>
      </c>
      <c r="K348" s="21">
        <v>2</v>
      </c>
      <c r="L348" s="121">
        <f t="shared" si="250"/>
        <v>4</v>
      </c>
      <c r="M348" s="4">
        <v>72</v>
      </c>
      <c r="N348" s="4">
        <v>360</v>
      </c>
      <c r="O348" s="116">
        <f t="shared" si="251"/>
        <v>0.2</v>
      </c>
      <c r="P348" s="21">
        <v>0</v>
      </c>
      <c r="Q348" s="4">
        <v>124</v>
      </c>
      <c r="R348" s="4">
        <v>360</v>
      </c>
      <c r="S348" s="116">
        <f t="shared" si="252"/>
        <v>0.34444444444444444</v>
      </c>
      <c r="T348" s="21">
        <v>2</v>
      </c>
      <c r="U348" s="4">
        <v>657</v>
      </c>
      <c r="V348" s="4">
        <f t="shared" si="253"/>
        <v>288</v>
      </c>
      <c r="W348" s="117">
        <f t="shared" si="254"/>
        <v>2.28125</v>
      </c>
      <c r="X348" s="21">
        <v>2</v>
      </c>
      <c r="Y348" s="4">
        <v>216909836.33000001</v>
      </c>
      <c r="Z348" s="4">
        <v>203726373.62</v>
      </c>
      <c r="AA348" s="116">
        <f t="shared" si="255"/>
        <v>6.0778537907995513E-2</v>
      </c>
      <c r="AB348" s="21">
        <v>3</v>
      </c>
      <c r="AC348" s="121">
        <f t="shared" si="256"/>
        <v>7</v>
      </c>
      <c r="AD348" s="4">
        <v>6</v>
      </c>
      <c r="AE348" s="4">
        <v>2</v>
      </c>
      <c r="AF348" s="116">
        <f>AE348/AD348</f>
        <v>0.33333333333333331</v>
      </c>
      <c r="AG348" s="21">
        <v>0</v>
      </c>
      <c r="AH348" s="4">
        <v>153877722.22999999</v>
      </c>
      <c r="AI348" s="4">
        <v>203726373.62</v>
      </c>
      <c r="AJ348" s="116">
        <f t="shared" si="257"/>
        <v>0.75531566922709747</v>
      </c>
      <c r="AK348" s="21">
        <v>3</v>
      </c>
      <c r="AL348" s="73">
        <f t="shared" si="258"/>
        <v>3</v>
      </c>
      <c r="AM348" s="4">
        <v>0</v>
      </c>
      <c r="AN348" s="4">
        <v>28749229.389999997</v>
      </c>
      <c r="AO348" s="23">
        <f t="shared" si="259"/>
        <v>0</v>
      </c>
      <c r="AP348" s="21">
        <v>0</v>
      </c>
      <c r="AQ348" s="4">
        <v>0</v>
      </c>
      <c r="AR348" s="4">
        <v>910585.8</v>
      </c>
      <c r="AS348" s="23">
        <f t="shared" si="244"/>
        <v>0</v>
      </c>
      <c r="AT348" s="21">
        <v>0</v>
      </c>
      <c r="AU348" s="74">
        <f t="shared" si="260"/>
        <v>0</v>
      </c>
      <c r="AV348" s="4">
        <v>4277448.58</v>
      </c>
      <c r="AW348" s="4">
        <v>5080837</v>
      </c>
      <c r="AX348" s="23">
        <f t="shared" si="261"/>
        <v>0.841878725887093</v>
      </c>
      <c r="AY348" s="21">
        <v>2</v>
      </c>
      <c r="AZ348" s="4">
        <f t="shared" si="262"/>
        <v>4277448.58</v>
      </c>
      <c r="BA348" s="4">
        <v>3552289.48</v>
      </c>
      <c r="BB348" s="23">
        <f t="shared" si="263"/>
        <v>0.83046924201716532</v>
      </c>
      <c r="BC348" s="21">
        <v>3</v>
      </c>
      <c r="BD348" s="72">
        <f t="shared" si="264"/>
        <v>5</v>
      </c>
      <c r="BE348" s="4">
        <v>0</v>
      </c>
      <c r="BF348" s="21">
        <v>3</v>
      </c>
      <c r="BG348" s="71">
        <f t="shared" si="265"/>
        <v>3</v>
      </c>
      <c r="BH348" s="4">
        <v>343</v>
      </c>
      <c r="BI348" s="4">
        <v>366</v>
      </c>
      <c r="BJ348" s="23">
        <f t="shared" si="246"/>
        <v>0.93715846994535523</v>
      </c>
      <c r="BK348" s="21">
        <v>3</v>
      </c>
      <c r="BL348" s="4">
        <v>0</v>
      </c>
      <c r="BM348" s="124">
        <v>0</v>
      </c>
      <c r="BN348" s="53">
        <v>0</v>
      </c>
      <c r="BO348" s="54">
        <v>0</v>
      </c>
      <c r="BP348" s="90">
        <f t="shared" si="266"/>
        <v>3</v>
      </c>
      <c r="BQ348" s="44">
        <f t="shared" si="267"/>
        <v>25</v>
      </c>
    </row>
    <row r="349" spans="1:69" ht="76.5" x14ac:dyDescent="0.2">
      <c r="A349" s="1">
        <v>346</v>
      </c>
      <c r="B349" s="2" t="s">
        <v>423</v>
      </c>
      <c r="C349" s="3" t="s">
        <v>424</v>
      </c>
      <c r="D349" s="4">
        <v>12339431.939999999</v>
      </c>
      <c r="E349" s="4">
        <v>10619075.029999999</v>
      </c>
      <c r="F349" s="118">
        <f t="shared" si="248"/>
        <v>0.86058054225144498</v>
      </c>
      <c r="G349" s="21">
        <v>2</v>
      </c>
      <c r="H349" s="4">
        <v>12958380.220000001</v>
      </c>
      <c r="I349" s="4">
        <v>8843284.3200000003</v>
      </c>
      <c r="J349" s="114">
        <f t="shared" si="249"/>
        <v>0.68243747828538404</v>
      </c>
      <c r="K349" s="21">
        <v>1</v>
      </c>
      <c r="L349" s="121">
        <f t="shared" si="250"/>
        <v>3</v>
      </c>
      <c r="M349" s="4">
        <v>5</v>
      </c>
      <c r="N349" s="4">
        <v>55</v>
      </c>
      <c r="O349" s="116">
        <f t="shared" si="251"/>
        <v>9.0909090909090912E-2</v>
      </c>
      <c r="P349" s="21">
        <v>2</v>
      </c>
      <c r="Q349" s="4">
        <v>14</v>
      </c>
      <c r="R349" s="4">
        <v>55</v>
      </c>
      <c r="S349" s="116">
        <f t="shared" si="252"/>
        <v>0.25454545454545452</v>
      </c>
      <c r="T349" s="21">
        <v>2</v>
      </c>
      <c r="U349" s="4">
        <v>148</v>
      </c>
      <c r="V349" s="4">
        <f t="shared" si="253"/>
        <v>50</v>
      </c>
      <c r="W349" s="117">
        <f t="shared" si="254"/>
        <v>2.96</v>
      </c>
      <c r="X349" s="21">
        <v>2</v>
      </c>
      <c r="Y349" s="4">
        <v>9823143.9399999995</v>
      </c>
      <c r="Z349" s="4">
        <v>8784615.5899999999</v>
      </c>
      <c r="AA349" s="116">
        <f t="shared" si="255"/>
        <v>0.10572260330738874</v>
      </c>
      <c r="AB349" s="21">
        <v>3</v>
      </c>
      <c r="AC349" s="115">
        <f t="shared" si="256"/>
        <v>9</v>
      </c>
      <c r="AD349" s="4">
        <v>7</v>
      </c>
      <c r="AE349" s="4">
        <v>0</v>
      </c>
      <c r="AF349" s="116">
        <f>AE349/AD349</f>
        <v>0</v>
      </c>
      <c r="AG349" s="21">
        <v>3</v>
      </c>
      <c r="AH349" s="4">
        <v>8393558.3899999987</v>
      </c>
      <c r="AI349" s="4">
        <v>8784615.589999998</v>
      </c>
      <c r="AJ349" s="116">
        <f t="shared" si="257"/>
        <v>0.95548385743308328</v>
      </c>
      <c r="AK349" s="21">
        <v>3</v>
      </c>
      <c r="AL349" s="71">
        <f t="shared" si="258"/>
        <v>6</v>
      </c>
      <c r="AM349" s="4">
        <v>0</v>
      </c>
      <c r="AN349" s="4">
        <v>6296</v>
      </c>
      <c r="AO349" s="23">
        <f t="shared" si="259"/>
        <v>0</v>
      </c>
      <c r="AP349" s="21">
        <v>0</v>
      </c>
      <c r="AQ349" s="4">
        <v>0</v>
      </c>
      <c r="AR349" s="4">
        <v>156442.27000000002</v>
      </c>
      <c r="AS349" s="23">
        <f t="shared" si="244"/>
        <v>0</v>
      </c>
      <c r="AT349" s="21">
        <v>0</v>
      </c>
      <c r="AU349" s="74">
        <f t="shared" si="260"/>
        <v>0</v>
      </c>
      <c r="AV349" s="4">
        <v>175802.2</v>
      </c>
      <c r="AW349" s="4">
        <v>1542733.33</v>
      </c>
      <c r="AX349" s="23">
        <f t="shared" si="261"/>
        <v>0.11395501515482265</v>
      </c>
      <c r="AY349" s="21">
        <v>0</v>
      </c>
      <c r="AZ349" s="4">
        <f t="shared" si="262"/>
        <v>175802.2</v>
      </c>
      <c r="BA349" s="4">
        <v>27564.37</v>
      </c>
      <c r="BB349" s="23">
        <f t="shared" si="263"/>
        <v>0.15679195140902671</v>
      </c>
      <c r="BC349" s="21">
        <v>0</v>
      </c>
      <c r="BD349" s="74">
        <f t="shared" si="264"/>
        <v>0</v>
      </c>
      <c r="BE349" s="4">
        <v>0</v>
      </c>
      <c r="BF349" s="21">
        <v>3</v>
      </c>
      <c r="BG349" s="71">
        <f t="shared" si="265"/>
        <v>3</v>
      </c>
      <c r="BH349" s="4">
        <v>52</v>
      </c>
      <c r="BI349" s="4">
        <v>57</v>
      </c>
      <c r="BJ349" s="23">
        <f t="shared" si="246"/>
        <v>0.91228070175438591</v>
      </c>
      <c r="BK349" s="21">
        <v>3</v>
      </c>
      <c r="BL349" s="4">
        <v>9</v>
      </c>
      <c r="BM349" s="124">
        <v>15</v>
      </c>
      <c r="BN349" s="53">
        <f>BL349/BM349</f>
        <v>0.6</v>
      </c>
      <c r="BO349" s="54">
        <v>1</v>
      </c>
      <c r="BP349" s="90">
        <f t="shared" si="266"/>
        <v>4</v>
      </c>
      <c r="BQ349" s="44">
        <f t="shared" si="267"/>
        <v>25</v>
      </c>
    </row>
    <row r="350" spans="1:69" ht="63.75" x14ac:dyDescent="0.2">
      <c r="A350" s="1">
        <v>347</v>
      </c>
      <c r="B350" s="2" t="s">
        <v>433</v>
      </c>
      <c r="C350" s="3" t="s">
        <v>434</v>
      </c>
      <c r="D350" s="4">
        <v>1703939808.1300001</v>
      </c>
      <c r="E350" s="4">
        <v>1143753064.29</v>
      </c>
      <c r="F350" s="118">
        <f t="shared" si="248"/>
        <v>0.67124029782790229</v>
      </c>
      <c r="G350" s="21">
        <v>1</v>
      </c>
      <c r="H350" s="4">
        <v>2910298738.9899998</v>
      </c>
      <c r="I350" s="4">
        <v>2598062763.8400002</v>
      </c>
      <c r="J350" s="114">
        <f t="shared" si="249"/>
        <v>0.89271342801792264</v>
      </c>
      <c r="K350" s="21">
        <v>2</v>
      </c>
      <c r="L350" s="121">
        <f t="shared" si="250"/>
        <v>3</v>
      </c>
      <c r="M350" s="4">
        <v>209</v>
      </c>
      <c r="N350" s="4">
        <v>1355</v>
      </c>
      <c r="O350" s="116">
        <f t="shared" si="251"/>
        <v>0.15424354243542435</v>
      </c>
      <c r="P350" s="21">
        <v>0</v>
      </c>
      <c r="Q350" s="4">
        <v>536</v>
      </c>
      <c r="R350" s="4">
        <v>1355</v>
      </c>
      <c r="S350" s="116">
        <f t="shared" si="252"/>
        <v>0.39557195571955722</v>
      </c>
      <c r="T350" s="21">
        <v>2</v>
      </c>
      <c r="U350" s="4">
        <v>2844</v>
      </c>
      <c r="V350" s="4">
        <f t="shared" si="253"/>
        <v>1146</v>
      </c>
      <c r="W350" s="117">
        <f t="shared" si="254"/>
        <v>2.4816753926701569</v>
      </c>
      <c r="X350" s="21">
        <v>2</v>
      </c>
      <c r="Y350" s="4">
        <v>2115186950.02</v>
      </c>
      <c r="Z350" s="4">
        <v>2014932669.6800001</v>
      </c>
      <c r="AA350" s="116">
        <f t="shared" si="255"/>
        <v>4.7397361419543538E-2</v>
      </c>
      <c r="AB350" s="21">
        <v>2</v>
      </c>
      <c r="AC350" s="121">
        <f t="shared" si="256"/>
        <v>6</v>
      </c>
      <c r="AD350" s="4">
        <v>71</v>
      </c>
      <c r="AE350" s="4">
        <v>9</v>
      </c>
      <c r="AF350" s="116">
        <f>AE350/AD350</f>
        <v>0.12676056338028169</v>
      </c>
      <c r="AG350" s="21">
        <v>2</v>
      </c>
      <c r="AH350" s="4">
        <v>1157658461.6700001</v>
      </c>
      <c r="AI350" s="4">
        <v>2014932669.6800001</v>
      </c>
      <c r="AJ350" s="116">
        <f t="shared" si="257"/>
        <v>0.57453952635243777</v>
      </c>
      <c r="AK350" s="21">
        <v>2</v>
      </c>
      <c r="AL350" s="73">
        <f t="shared" si="258"/>
        <v>4</v>
      </c>
      <c r="AM350" s="4">
        <v>0</v>
      </c>
      <c r="AN350" s="4">
        <v>66127749.139999971</v>
      </c>
      <c r="AO350" s="23">
        <f t="shared" si="259"/>
        <v>0</v>
      </c>
      <c r="AP350" s="21">
        <v>0</v>
      </c>
      <c r="AQ350" s="4">
        <v>0</v>
      </c>
      <c r="AR350" s="4">
        <v>78620737.809999987</v>
      </c>
      <c r="AS350" s="23">
        <f t="shared" si="244"/>
        <v>0</v>
      </c>
      <c r="AT350" s="21">
        <v>0</v>
      </c>
      <c r="AU350" s="74">
        <f t="shared" si="260"/>
        <v>0</v>
      </c>
      <c r="AV350" s="4">
        <v>62236343.560000002</v>
      </c>
      <c r="AW350" s="4">
        <v>49499735.600000001</v>
      </c>
      <c r="AX350" s="23">
        <f t="shared" si="261"/>
        <v>1.2573065856941668</v>
      </c>
      <c r="AY350" s="21">
        <v>3</v>
      </c>
      <c r="AZ350" s="4">
        <f t="shared" si="262"/>
        <v>62236343.560000002</v>
      </c>
      <c r="BA350" s="4">
        <v>10154833.09</v>
      </c>
      <c r="BB350" s="23">
        <f t="shared" si="263"/>
        <v>0.16316564420610702</v>
      </c>
      <c r="BC350" s="21">
        <v>0</v>
      </c>
      <c r="BD350" s="73">
        <f t="shared" si="264"/>
        <v>3</v>
      </c>
      <c r="BE350" s="4">
        <v>0</v>
      </c>
      <c r="BF350" s="21">
        <v>3</v>
      </c>
      <c r="BG350" s="71">
        <f t="shared" si="265"/>
        <v>3</v>
      </c>
      <c r="BH350" s="4">
        <v>1259</v>
      </c>
      <c r="BI350" s="4">
        <v>1280</v>
      </c>
      <c r="BJ350" s="23">
        <f t="shared" si="246"/>
        <v>0.98359375000000004</v>
      </c>
      <c r="BK350" s="21">
        <v>3</v>
      </c>
      <c r="BL350" s="4">
        <v>83</v>
      </c>
      <c r="BM350" s="124">
        <v>90</v>
      </c>
      <c r="BN350" s="53">
        <f>BL350/BM350</f>
        <v>0.92222222222222228</v>
      </c>
      <c r="BO350" s="54">
        <v>3</v>
      </c>
      <c r="BP350" s="89">
        <f t="shared" si="266"/>
        <v>6</v>
      </c>
      <c r="BQ350" s="44">
        <f t="shared" si="267"/>
        <v>25</v>
      </c>
    </row>
    <row r="351" spans="1:69" ht="89.25" x14ac:dyDescent="0.2">
      <c r="A351" s="1">
        <v>348</v>
      </c>
      <c r="B351" s="2" t="s">
        <v>529</v>
      </c>
      <c r="C351" s="3" t="s">
        <v>530</v>
      </c>
      <c r="D351" s="4">
        <v>3054940.4</v>
      </c>
      <c r="E351" s="4">
        <v>3054940.4</v>
      </c>
      <c r="F351" s="118">
        <f t="shared" si="248"/>
        <v>1</v>
      </c>
      <c r="G351" s="21">
        <v>3</v>
      </c>
      <c r="H351" s="4">
        <v>3193952.33</v>
      </c>
      <c r="I351" s="4">
        <v>3227359.39</v>
      </c>
      <c r="J351" s="114">
        <f t="shared" si="249"/>
        <v>1.0104594735764263</v>
      </c>
      <c r="K351" s="21">
        <v>3</v>
      </c>
      <c r="L351" s="120">
        <f t="shared" si="250"/>
        <v>6</v>
      </c>
      <c r="M351" s="4">
        <v>0</v>
      </c>
      <c r="N351" s="4">
        <v>1</v>
      </c>
      <c r="O351" s="116">
        <f t="shared" si="251"/>
        <v>0</v>
      </c>
      <c r="P351" s="21">
        <v>3</v>
      </c>
      <c r="Q351" s="4">
        <v>1</v>
      </c>
      <c r="R351" s="4">
        <v>1</v>
      </c>
      <c r="S351" s="116">
        <f t="shared" si="252"/>
        <v>1</v>
      </c>
      <c r="T351" s="21">
        <v>0</v>
      </c>
      <c r="U351" s="4">
        <v>1</v>
      </c>
      <c r="V351" s="4">
        <f t="shared" si="253"/>
        <v>1</v>
      </c>
      <c r="W351" s="117">
        <f t="shared" si="254"/>
        <v>1</v>
      </c>
      <c r="X351" s="21">
        <v>1</v>
      </c>
      <c r="Y351" s="4">
        <v>368348.4</v>
      </c>
      <c r="Z351" s="4">
        <v>368348.4</v>
      </c>
      <c r="AA351" s="116">
        <f t="shared" si="255"/>
        <v>0</v>
      </c>
      <c r="AB351" s="21">
        <v>0</v>
      </c>
      <c r="AC351" s="122">
        <f t="shared" si="256"/>
        <v>4</v>
      </c>
      <c r="AD351" s="4">
        <v>0</v>
      </c>
      <c r="AE351" s="4">
        <v>0</v>
      </c>
      <c r="AF351" s="116">
        <v>0</v>
      </c>
      <c r="AG351" s="21">
        <v>3</v>
      </c>
      <c r="AH351" s="4">
        <v>368348.4</v>
      </c>
      <c r="AI351" s="4">
        <v>368348.4</v>
      </c>
      <c r="AJ351" s="116">
        <f t="shared" si="257"/>
        <v>1</v>
      </c>
      <c r="AK351" s="21">
        <v>3</v>
      </c>
      <c r="AL351" s="71">
        <f t="shared" si="258"/>
        <v>6</v>
      </c>
      <c r="AM351" s="4">
        <v>0</v>
      </c>
      <c r="AN351" s="4">
        <v>1240358.9099999999</v>
      </c>
      <c r="AO351" s="23">
        <f t="shared" si="259"/>
        <v>0</v>
      </c>
      <c r="AP351" s="21">
        <v>0</v>
      </c>
      <c r="AQ351" s="4">
        <v>0</v>
      </c>
      <c r="AR351" s="4">
        <v>373958.88</v>
      </c>
      <c r="AS351" s="23">
        <f t="shared" si="244"/>
        <v>0</v>
      </c>
      <c r="AT351" s="21">
        <v>0</v>
      </c>
      <c r="AU351" s="74">
        <f t="shared" si="260"/>
        <v>0</v>
      </c>
      <c r="AV351" s="4">
        <v>2997263.39</v>
      </c>
      <c r="AW351" s="4">
        <v>3054940.4</v>
      </c>
      <c r="AX351" s="23">
        <f t="shared" si="261"/>
        <v>0.98112008666355655</v>
      </c>
      <c r="AY351" s="21">
        <v>3</v>
      </c>
      <c r="AZ351" s="4">
        <f t="shared" si="262"/>
        <v>2997263.39</v>
      </c>
      <c r="BA351" s="4">
        <v>682635.18</v>
      </c>
      <c r="BB351" s="23">
        <f t="shared" si="263"/>
        <v>0.22775281687873283</v>
      </c>
      <c r="BC351" s="21">
        <v>0</v>
      </c>
      <c r="BD351" s="73">
        <f t="shared" si="264"/>
        <v>3</v>
      </c>
      <c r="BE351" s="4">
        <v>0</v>
      </c>
      <c r="BF351" s="21">
        <v>3</v>
      </c>
      <c r="BG351" s="71">
        <f t="shared" si="265"/>
        <v>3</v>
      </c>
      <c r="BH351" s="4">
        <v>1</v>
      </c>
      <c r="BI351" s="4">
        <v>1</v>
      </c>
      <c r="BJ351" s="23">
        <f t="shared" ref="BJ351:BJ378" si="268">BH351/BI351</f>
        <v>1</v>
      </c>
      <c r="BK351" s="21">
        <v>3</v>
      </c>
      <c r="BL351" s="4">
        <v>0</v>
      </c>
      <c r="BM351" s="124">
        <v>0</v>
      </c>
      <c r="BN351" s="53">
        <v>0</v>
      </c>
      <c r="BO351" s="54">
        <v>0</v>
      </c>
      <c r="BP351" s="90">
        <f t="shared" si="266"/>
        <v>3</v>
      </c>
      <c r="BQ351" s="44">
        <f t="shared" si="267"/>
        <v>25</v>
      </c>
    </row>
    <row r="352" spans="1:69" ht="102" x14ac:dyDescent="0.2">
      <c r="A352" s="1">
        <v>349</v>
      </c>
      <c r="B352" s="2" t="s">
        <v>541</v>
      </c>
      <c r="C352" s="3" t="s">
        <v>542</v>
      </c>
      <c r="D352" s="4">
        <v>7341482.5899999999</v>
      </c>
      <c r="E352" s="4">
        <v>7341482.5899999999</v>
      </c>
      <c r="F352" s="118">
        <f t="shared" si="248"/>
        <v>1</v>
      </c>
      <c r="G352" s="21">
        <v>3</v>
      </c>
      <c r="H352" s="4">
        <v>7523727.1600000001</v>
      </c>
      <c r="I352" s="4">
        <v>7197309.7699999996</v>
      </c>
      <c r="J352" s="114">
        <f t="shared" si="249"/>
        <v>0.9566149352497253</v>
      </c>
      <c r="K352" s="21">
        <v>3</v>
      </c>
      <c r="L352" s="120">
        <f t="shared" si="250"/>
        <v>6</v>
      </c>
      <c r="M352" s="4">
        <v>0</v>
      </c>
      <c r="N352" s="4">
        <v>1</v>
      </c>
      <c r="O352" s="116">
        <f t="shared" si="251"/>
        <v>0</v>
      </c>
      <c r="P352" s="21">
        <v>3</v>
      </c>
      <c r="Q352" s="4">
        <v>1</v>
      </c>
      <c r="R352" s="4">
        <v>1</v>
      </c>
      <c r="S352" s="116">
        <f t="shared" si="252"/>
        <v>1</v>
      </c>
      <c r="T352" s="21">
        <v>0</v>
      </c>
      <c r="U352" s="4">
        <v>1</v>
      </c>
      <c r="V352" s="4">
        <f t="shared" si="253"/>
        <v>1</v>
      </c>
      <c r="W352" s="117">
        <f t="shared" si="254"/>
        <v>1</v>
      </c>
      <c r="X352" s="21">
        <v>1</v>
      </c>
      <c r="Y352" s="4">
        <v>1133035.2</v>
      </c>
      <c r="Z352" s="4">
        <v>1133035.2</v>
      </c>
      <c r="AA352" s="116">
        <f t="shared" si="255"/>
        <v>0</v>
      </c>
      <c r="AB352" s="21">
        <v>0</v>
      </c>
      <c r="AC352" s="122">
        <f t="shared" si="256"/>
        <v>4</v>
      </c>
      <c r="AD352" s="4">
        <v>0</v>
      </c>
      <c r="AE352" s="4">
        <v>0</v>
      </c>
      <c r="AF352" s="116">
        <v>0</v>
      </c>
      <c r="AG352" s="21">
        <v>3</v>
      </c>
      <c r="AH352" s="4">
        <v>1133035.2</v>
      </c>
      <c r="AI352" s="4">
        <v>1133035.2</v>
      </c>
      <c r="AJ352" s="116">
        <f t="shared" si="257"/>
        <v>1</v>
      </c>
      <c r="AK352" s="21">
        <v>3</v>
      </c>
      <c r="AL352" s="71">
        <f t="shared" si="258"/>
        <v>6</v>
      </c>
      <c r="AM352" s="4">
        <v>0</v>
      </c>
      <c r="AN352" s="4">
        <v>3194292.0500000007</v>
      </c>
      <c r="AO352" s="23">
        <f t="shared" si="259"/>
        <v>0</v>
      </c>
      <c r="AP352" s="21">
        <v>0</v>
      </c>
      <c r="AQ352" s="4">
        <v>0</v>
      </c>
      <c r="AR352" s="4">
        <v>575417.33000000007</v>
      </c>
      <c r="AS352" s="23">
        <f t="shared" si="244"/>
        <v>0</v>
      </c>
      <c r="AT352" s="21">
        <v>0</v>
      </c>
      <c r="AU352" s="74">
        <f t="shared" si="260"/>
        <v>0</v>
      </c>
      <c r="AV352" s="4">
        <v>7041712.8700000001</v>
      </c>
      <c r="AW352" s="4">
        <v>7341482.5899999999</v>
      </c>
      <c r="AX352" s="23">
        <f t="shared" si="261"/>
        <v>0.95916768631879301</v>
      </c>
      <c r="AY352" s="21">
        <v>3</v>
      </c>
      <c r="AZ352" s="4">
        <f t="shared" si="262"/>
        <v>7041712.8700000001</v>
      </c>
      <c r="BA352" s="4">
        <v>1143096.43</v>
      </c>
      <c r="BB352" s="23">
        <f t="shared" si="263"/>
        <v>0.16233215569893009</v>
      </c>
      <c r="BC352" s="21">
        <v>0</v>
      </c>
      <c r="BD352" s="73">
        <f t="shared" si="264"/>
        <v>3</v>
      </c>
      <c r="BE352" s="4">
        <v>0</v>
      </c>
      <c r="BF352" s="21">
        <v>3</v>
      </c>
      <c r="BG352" s="71">
        <f t="shared" si="265"/>
        <v>3</v>
      </c>
      <c r="BH352" s="4">
        <v>1</v>
      </c>
      <c r="BI352" s="4">
        <v>1</v>
      </c>
      <c r="BJ352" s="23">
        <f t="shared" si="268"/>
        <v>1</v>
      </c>
      <c r="BK352" s="21">
        <v>3</v>
      </c>
      <c r="BL352" s="4">
        <v>0</v>
      </c>
      <c r="BM352" s="124">
        <v>0</v>
      </c>
      <c r="BN352" s="53">
        <v>0</v>
      </c>
      <c r="BO352" s="54">
        <v>0</v>
      </c>
      <c r="BP352" s="90">
        <f t="shared" si="266"/>
        <v>3</v>
      </c>
      <c r="BQ352" s="44">
        <f t="shared" si="267"/>
        <v>25</v>
      </c>
    </row>
    <row r="353" spans="1:69" ht="114.75" x14ac:dyDescent="0.2">
      <c r="A353" s="1">
        <v>350</v>
      </c>
      <c r="B353" s="2" t="s">
        <v>579</v>
      </c>
      <c r="C353" s="3" t="s">
        <v>580</v>
      </c>
      <c r="D353" s="4">
        <v>8808792.7400000002</v>
      </c>
      <c r="E353" s="4">
        <v>8808792.7400000002</v>
      </c>
      <c r="F353" s="118">
        <f t="shared" si="248"/>
        <v>1</v>
      </c>
      <c r="G353" s="21">
        <v>3</v>
      </c>
      <c r="H353" s="4">
        <v>9422537.1099999994</v>
      </c>
      <c r="I353" s="4">
        <v>7217611.2999999998</v>
      </c>
      <c r="J353" s="114">
        <f t="shared" si="249"/>
        <v>0.76599446791672021</v>
      </c>
      <c r="K353" s="21">
        <v>2</v>
      </c>
      <c r="L353" s="115">
        <f t="shared" si="250"/>
        <v>5</v>
      </c>
      <c r="M353" s="4">
        <v>0</v>
      </c>
      <c r="N353" s="4">
        <v>2</v>
      </c>
      <c r="O353" s="116">
        <f t="shared" si="251"/>
        <v>0</v>
      </c>
      <c r="P353" s="21">
        <v>3</v>
      </c>
      <c r="Q353" s="4">
        <v>1</v>
      </c>
      <c r="R353" s="4">
        <v>2</v>
      </c>
      <c r="S353" s="116">
        <f t="shared" si="252"/>
        <v>0.5</v>
      </c>
      <c r="T353" s="21">
        <v>1</v>
      </c>
      <c r="U353" s="4">
        <v>3</v>
      </c>
      <c r="V353" s="4">
        <f t="shared" si="253"/>
        <v>2</v>
      </c>
      <c r="W353" s="117">
        <f t="shared" si="254"/>
        <v>1.5</v>
      </c>
      <c r="X353" s="21">
        <v>1</v>
      </c>
      <c r="Y353" s="4">
        <v>1490721.7</v>
      </c>
      <c r="Z353" s="4">
        <v>1484637.7</v>
      </c>
      <c r="AA353" s="116">
        <f t="shared" si="255"/>
        <v>4.0812446749785691E-3</v>
      </c>
      <c r="AB353" s="21">
        <v>0</v>
      </c>
      <c r="AC353" s="122">
        <f t="shared" si="256"/>
        <v>5</v>
      </c>
      <c r="AD353" s="4">
        <v>0</v>
      </c>
      <c r="AE353" s="4">
        <v>0</v>
      </c>
      <c r="AF353" s="116">
        <v>0</v>
      </c>
      <c r="AG353" s="21">
        <v>3</v>
      </c>
      <c r="AH353" s="4">
        <v>1484637.7</v>
      </c>
      <c r="AI353" s="4">
        <v>1484637.7</v>
      </c>
      <c r="AJ353" s="116">
        <f t="shared" si="257"/>
        <v>1</v>
      </c>
      <c r="AK353" s="21">
        <v>3</v>
      </c>
      <c r="AL353" s="71">
        <f t="shared" si="258"/>
        <v>6</v>
      </c>
      <c r="AM353" s="4">
        <v>0</v>
      </c>
      <c r="AN353" s="4">
        <v>4060741</v>
      </c>
      <c r="AO353" s="23">
        <f t="shared" si="259"/>
        <v>0</v>
      </c>
      <c r="AP353" s="21">
        <v>0</v>
      </c>
      <c r="AQ353" s="4">
        <v>0</v>
      </c>
      <c r="AR353" s="4">
        <v>861128</v>
      </c>
      <c r="AS353" s="23">
        <f t="shared" si="244"/>
        <v>0</v>
      </c>
      <c r="AT353" s="21">
        <v>0</v>
      </c>
      <c r="AU353" s="74">
        <f t="shared" si="260"/>
        <v>0</v>
      </c>
      <c r="AV353" s="4">
        <v>7098364.9000000004</v>
      </c>
      <c r="AW353" s="4">
        <v>7527320.7000000002</v>
      </c>
      <c r="AX353" s="23">
        <f t="shared" si="261"/>
        <v>0.94301348154330666</v>
      </c>
      <c r="AY353" s="21">
        <v>3</v>
      </c>
      <c r="AZ353" s="4">
        <f t="shared" si="262"/>
        <v>7098364.9000000004</v>
      </c>
      <c r="BA353" s="4">
        <v>851036.78</v>
      </c>
      <c r="BB353" s="23">
        <f t="shared" si="263"/>
        <v>0.11989194581980422</v>
      </c>
      <c r="BC353" s="21">
        <v>0</v>
      </c>
      <c r="BD353" s="73">
        <f t="shared" si="264"/>
        <v>3</v>
      </c>
      <c r="BE353" s="4">
        <v>0</v>
      </c>
      <c r="BF353" s="21">
        <v>3</v>
      </c>
      <c r="BG353" s="71">
        <f t="shared" si="265"/>
        <v>3</v>
      </c>
      <c r="BH353" s="4">
        <v>2</v>
      </c>
      <c r="BI353" s="4">
        <v>2</v>
      </c>
      <c r="BJ353" s="23">
        <f t="shared" si="268"/>
        <v>1</v>
      </c>
      <c r="BK353" s="21">
        <v>3</v>
      </c>
      <c r="BL353" s="4">
        <v>0</v>
      </c>
      <c r="BM353" s="124">
        <v>0</v>
      </c>
      <c r="BN353" s="53">
        <v>0</v>
      </c>
      <c r="BO353" s="54">
        <v>0</v>
      </c>
      <c r="BP353" s="90">
        <f t="shared" si="266"/>
        <v>3</v>
      </c>
      <c r="BQ353" s="44">
        <f t="shared" si="267"/>
        <v>25</v>
      </c>
    </row>
    <row r="354" spans="1:69" ht="89.25" x14ac:dyDescent="0.2">
      <c r="A354" s="1">
        <v>351</v>
      </c>
      <c r="B354" s="2" t="s">
        <v>599</v>
      </c>
      <c r="C354" s="3" t="s">
        <v>600</v>
      </c>
      <c r="D354" s="4">
        <v>3368623.9</v>
      </c>
      <c r="E354" s="4">
        <v>3368623.9</v>
      </c>
      <c r="F354" s="118">
        <f t="shared" si="248"/>
        <v>1</v>
      </c>
      <c r="G354" s="21">
        <v>3</v>
      </c>
      <c r="H354" s="4">
        <v>3618618.27</v>
      </c>
      <c r="I354" s="4">
        <v>3470247.9</v>
      </c>
      <c r="J354" s="114">
        <f t="shared" si="249"/>
        <v>0.95899805977600394</v>
      </c>
      <c r="K354" s="21">
        <v>3</v>
      </c>
      <c r="L354" s="120">
        <f t="shared" si="250"/>
        <v>6</v>
      </c>
      <c r="M354" s="4">
        <v>0</v>
      </c>
      <c r="N354" s="4">
        <v>1</v>
      </c>
      <c r="O354" s="116">
        <f t="shared" si="251"/>
        <v>0</v>
      </c>
      <c r="P354" s="21">
        <v>3</v>
      </c>
      <c r="Q354" s="4">
        <v>1</v>
      </c>
      <c r="R354" s="4">
        <v>1</v>
      </c>
      <c r="S354" s="116">
        <f t="shared" si="252"/>
        <v>1</v>
      </c>
      <c r="T354" s="21">
        <v>0</v>
      </c>
      <c r="U354" s="4">
        <v>1</v>
      </c>
      <c r="V354" s="4">
        <f t="shared" si="253"/>
        <v>1</v>
      </c>
      <c r="W354" s="117">
        <f t="shared" si="254"/>
        <v>1</v>
      </c>
      <c r="X354" s="21">
        <v>1</v>
      </c>
      <c r="Y354" s="4">
        <v>1098792.8</v>
      </c>
      <c r="Z354" s="4">
        <v>1098792.8</v>
      </c>
      <c r="AA354" s="116">
        <f t="shared" si="255"/>
        <v>0</v>
      </c>
      <c r="AB354" s="21">
        <v>0</v>
      </c>
      <c r="AC354" s="122">
        <f t="shared" si="256"/>
        <v>4</v>
      </c>
      <c r="AD354" s="4">
        <v>0</v>
      </c>
      <c r="AE354" s="4">
        <v>0</v>
      </c>
      <c r="AF354" s="116">
        <v>0</v>
      </c>
      <c r="AG354" s="21">
        <v>3</v>
      </c>
      <c r="AH354" s="4">
        <v>1098792.8</v>
      </c>
      <c r="AI354" s="4">
        <v>1098792.8</v>
      </c>
      <c r="AJ354" s="116">
        <f t="shared" si="257"/>
        <v>1</v>
      </c>
      <c r="AK354" s="21">
        <v>3</v>
      </c>
      <c r="AL354" s="71">
        <f t="shared" si="258"/>
        <v>6</v>
      </c>
      <c r="AM354" s="4">
        <v>0</v>
      </c>
      <c r="AN354" s="4">
        <v>958985.71999999986</v>
      </c>
      <c r="AO354" s="23">
        <f t="shared" si="259"/>
        <v>0</v>
      </c>
      <c r="AP354" s="21">
        <v>0</v>
      </c>
      <c r="AQ354" s="4">
        <v>0</v>
      </c>
      <c r="AR354" s="4">
        <v>234728.52</v>
      </c>
      <c r="AS354" s="23">
        <f t="shared" si="244"/>
        <v>0</v>
      </c>
      <c r="AT354" s="21">
        <v>0</v>
      </c>
      <c r="AU354" s="74">
        <f t="shared" si="260"/>
        <v>0</v>
      </c>
      <c r="AV354" s="4">
        <v>3282303.7</v>
      </c>
      <c r="AW354" s="4">
        <v>3368623.9</v>
      </c>
      <c r="AX354" s="23">
        <f t="shared" si="261"/>
        <v>0.97437523375643098</v>
      </c>
      <c r="AY354" s="21">
        <v>3</v>
      </c>
      <c r="AZ354" s="4">
        <f t="shared" si="262"/>
        <v>3282303.7</v>
      </c>
      <c r="BA354" s="4">
        <v>758683.69</v>
      </c>
      <c r="BB354" s="23">
        <f t="shared" si="263"/>
        <v>0.23114365986304067</v>
      </c>
      <c r="BC354" s="21">
        <v>0</v>
      </c>
      <c r="BD354" s="73">
        <f t="shared" si="264"/>
        <v>3</v>
      </c>
      <c r="BE354" s="4">
        <v>0</v>
      </c>
      <c r="BF354" s="21">
        <v>3</v>
      </c>
      <c r="BG354" s="71">
        <f t="shared" si="265"/>
        <v>3</v>
      </c>
      <c r="BH354" s="4">
        <v>1</v>
      </c>
      <c r="BI354" s="4">
        <v>1</v>
      </c>
      <c r="BJ354" s="23">
        <f t="shared" si="268"/>
        <v>1</v>
      </c>
      <c r="BK354" s="21">
        <v>3</v>
      </c>
      <c r="BL354" s="4">
        <v>0</v>
      </c>
      <c r="BM354" s="124">
        <v>0</v>
      </c>
      <c r="BN354" s="53">
        <v>0</v>
      </c>
      <c r="BO354" s="54">
        <v>0</v>
      </c>
      <c r="BP354" s="90">
        <f t="shared" si="266"/>
        <v>3</v>
      </c>
      <c r="BQ354" s="44">
        <f t="shared" si="267"/>
        <v>25</v>
      </c>
    </row>
    <row r="355" spans="1:69" ht="63.75" x14ac:dyDescent="0.2">
      <c r="A355" s="1">
        <v>352</v>
      </c>
      <c r="B355" s="2" t="s">
        <v>643</v>
      </c>
      <c r="C355" s="3" t="s">
        <v>644</v>
      </c>
      <c r="D355" s="4">
        <v>64976857.280000001</v>
      </c>
      <c r="E355" s="4">
        <v>64976857.280000001</v>
      </c>
      <c r="F355" s="118">
        <f t="shared" si="248"/>
        <v>1</v>
      </c>
      <c r="G355" s="21">
        <v>3</v>
      </c>
      <c r="H355" s="4">
        <v>67290374.019999996</v>
      </c>
      <c r="I355" s="4">
        <v>49550757.520000003</v>
      </c>
      <c r="J355" s="114">
        <f t="shared" si="249"/>
        <v>0.73637215191094885</v>
      </c>
      <c r="K355" s="21">
        <v>2</v>
      </c>
      <c r="L355" s="115">
        <f t="shared" si="250"/>
        <v>5</v>
      </c>
      <c r="M355" s="4">
        <v>5</v>
      </c>
      <c r="N355" s="4">
        <v>9</v>
      </c>
      <c r="O355" s="116">
        <f t="shared" si="251"/>
        <v>0.55555555555555558</v>
      </c>
      <c r="P355" s="21">
        <v>0</v>
      </c>
      <c r="Q355" s="4">
        <v>0</v>
      </c>
      <c r="R355" s="4">
        <v>9</v>
      </c>
      <c r="S355" s="116">
        <f t="shared" si="252"/>
        <v>0</v>
      </c>
      <c r="T355" s="21">
        <v>3</v>
      </c>
      <c r="U355" s="4">
        <v>32</v>
      </c>
      <c r="V355" s="4">
        <f t="shared" si="253"/>
        <v>4</v>
      </c>
      <c r="W355" s="117">
        <f t="shared" si="254"/>
        <v>8</v>
      </c>
      <c r="X355" s="21">
        <v>3</v>
      </c>
      <c r="Y355" s="4">
        <v>4687119.5</v>
      </c>
      <c r="Z355" s="4">
        <v>4291108.71</v>
      </c>
      <c r="AA355" s="116">
        <f t="shared" si="255"/>
        <v>8.4489160133425237E-2</v>
      </c>
      <c r="AB355" s="21">
        <v>3</v>
      </c>
      <c r="AC355" s="115">
        <f t="shared" si="256"/>
        <v>9</v>
      </c>
      <c r="AD355" s="4">
        <v>1</v>
      </c>
      <c r="AE355" s="4">
        <v>1</v>
      </c>
      <c r="AF355" s="116">
        <f>AE355/AD355</f>
        <v>1</v>
      </c>
      <c r="AG355" s="21">
        <v>0</v>
      </c>
      <c r="AH355" s="4">
        <v>4291108.71</v>
      </c>
      <c r="AI355" s="4">
        <v>4291108.71</v>
      </c>
      <c r="AJ355" s="116">
        <f t="shared" si="257"/>
        <v>1</v>
      </c>
      <c r="AK355" s="21">
        <v>3</v>
      </c>
      <c r="AL355" s="73">
        <f t="shared" si="258"/>
        <v>3</v>
      </c>
      <c r="AM355" s="4">
        <v>0</v>
      </c>
      <c r="AN355" s="4">
        <v>7312098.0700000003</v>
      </c>
      <c r="AO355" s="23">
        <f t="shared" si="259"/>
        <v>0</v>
      </c>
      <c r="AP355" s="21">
        <v>0</v>
      </c>
      <c r="AQ355" s="4">
        <v>0</v>
      </c>
      <c r="AR355" s="4">
        <v>1706859.38</v>
      </c>
      <c r="AS355" s="23">
        <f t="shared" si="244"/>
        <v>0</v>
      </c>
      <c r="AT355" s="21">
        <v>0</v>
      </c>
      <c r="AU355" s="74">
        <f t="shared" si="260"/>
        <v>0</v>
      </c>
      <c r="AV355" s="4">
        <v>22743542.41</v>
      </c>
      <c r="AW355" s="4">
        <v>36343329.859999999</v>
      </c>
      <c r="AX355" s="23">
        <f t="shared" si="261"/>
        <v>0.62579687930664485</v>
      </c>
      <c r="AY355" s="21">
        <v>2</v>
      </c>
      <c r="AZ355" s="4">
        <f t="shared" si="262"/>
        <v>22743542.41</v>
      </c>
      <c r="BA355" s="4">
        <v>1472747.76</v>
      </c>
      <c r="BB355" s="23">
        <f t="shared" si="263"/>
        <v>6.4754545859683432E-2</v>
      </c>
      <c r="BC355" s="21">
        <v>0</v>
      </c>
      <c r="BD355" s="74">
        <f t="shared" si="264"/>
        <v>2</v>
      </c>
      <c r="BE355" s="4">
        <v>0</v>
      </c>
      <c r="BF355" s="21">
        <v>3</v>
      </c>
      <c r="BG355" s="71">
        <f t="shared" si="265"/>
        <v>3</v>
      </c>
      <c r="BH355" s="4">
        <v>10</v>
      </c>
      <c r="BI355" s="4">
        <v>10</v>
      </c>
      <c r="BJ355" s="23">
        <f t="shared" si="268"/>
        <v>1</v>
      </c>
      <c r="BK355" s="21">
        <v>3</v>
      </c>
      <c r="BL355" s="4">
        <v>0</v>
      </c>
      <c r="BM355" s="124">
        <v>0</v>
      </c>
      <c r="BN355" s="53">
        <v>0</v>
      </c>
      <c r="BO355" s="54">
        <v>0</v>
      </c>
      <c r="BP355" s="90">
        <f t="shared" si="266"/>
        <v>3</v>
      </c>
      <c r="BQ355" s="44">
        <f t="shared" si="267"/>
        <v>25</v>
      </c>
    </row>
    <row r="356" spans="1:69" ht="89.25" x14ac:dyDescent="0.2">
      <c r="A356" s="1">
        <v>353</v>
      </c>
      <c r="B356" s="2" t="s">
        <v>701</v>
      </c>
      <c r="C356" s="3" t="s">
        <v>702</v>
      </c>
      <c r="D356" s="4">
        <v>5823220.2000000002</v>
      </c>
      <c r="E356" s="4">
        <v>5823220.2000000002</v>
      </c>
      <c r="F356" s="118">
        <f t="shared" si="248"/>
        <v>1</v>
      </c>
      <c r="G356" s="21">
        <v>3</v>
      </c>
      <c r="H356" s="4">
        <v>5866914.8399999999</v>
      </c>
      <c r="I356" s="4">
        <v>5751986.5300000003</v>
      </c>
      <c r="J356" s="114">
        <f t="shared" si="249"/>
        <v>0.98041077582779446</v>
      </c>
      <c r="K356" s="21">
        <v>3</v>
      </c>
      <c r="L356" s="120">
        <f t="shared" si="250"/>
        <v>6</v>
      </c>
      <c r="M356" s="4">
        <v>0</v>
      </c>
      <c r="N356" s="4">
        <v>1</v>
      </c>
      <c r="O356" s="116">
        <f t="shared" si="251"/>
        <v>0</v>
      </c>
      <c r="P356" s="21">
        <v>3</v>
      </c>
      <c r="Q356" s="4">
        <v>1</v>
      </c>
      <c r="R356" s="4">
        <v>1</v>
      </c>
      <c r="S356" s="116">
        <f t="shared" si="252"/>
        <v>1</v>
      </c>
      <c r="T356" s="21">
        <v>0</v>
      </c>
      <c r="U356" s="4">
        <v>1</v>
      </c>
      <c r="V356" s="4">
        <f t="shared" si="253"/>
        <v>1</v>
      </c>
      <c r="W356" s="117">
        <f t="shared" si="254"/>
        <v>1</v>
      </c>
      <c r="X356" s="21">
        <v>1</v>
      </c>
      <c r="Y356" s="4">
        <v>1033204.2</v>
      </c>
      <c r="Z356" s="4">
        <v>1033204.2</v>
      </c>
      <c r="AA356" s="116">
        <f t="shared" si="255"/>
        <v>0</v>
      </c>
      <c r="AB356" s="21">
        <v>0</v>
      </c>
      <c r="AC356" s="122">
        <f t="shared" si="256"/>
        <v>4</v>
      </c>
      <c r="AD356" s="4">
        <v>0</v>
      </c>
      <c r="AE356" s="4">
        <v>0</v>
      </c>
      <c r="AF356" s="116">
        <v>0</v>
      </c>
      <c r="AG356" s="21">
        <v>3</v>
      </c>
      <c r="AH356" s="4">
        <v>1033204.2</v>
      </c>
      <c r="AI356" s="4">
        <v>1033204.2</v>
      </c>
      <c r="AJ356" s="116">
        <f t="shared" si="257"/>
        <v>1</v>
      </c>
      <c r="AK356" s="21">
        <v>3</v>
      </c>
      <c r="AL356" s="71">
        <f t="shared" si="258"/>
        <v>6</v>
      </c>
      <c r="AM356" s="4">
        <v>0</v>
      </c>
      <c r="AN356" s="4">
        <v>2516994.5299999998</v>
      </c>
      <c r="AO356" s="23">
        <f t="shared" si="259"/>
        <v>0</v>
      </c>
      <c r="AP356" s="21">
        <v>0</v>
      </c>
      <c r="AQ356" s="4">
        <v>0</v>
      </c>
      <c r="AR356" s="4">
        <v>480216.28</v>
      </c>
      <c r="AS356" s="23">
        <f t="shared" si="244"/>
        <v>0</v>
      </c>
      <c r="AT356" s="21">
        <v>0</v>
      </c>
      <c r="AU356" s="74">
        <f t="shared" si="260"/>
        <v>0</v>
      </c>
      <c r="AV356" s="4">
        <v>5751986.5300000003</v>
      </c>
      <c r="AW356" s="4">
        <v>5823220.2000000002</v>
      </c>
      <c r="AX356" s="23">
        <f t="shared" si="261"/>
        <v>0.98776730613759034</v>
      </c>
      <c r="AY356" s="21">
        <v>3</v>
      </c>
      <c r="AZ356" s="4">
        <f t="shared" si="262"/>
        <v>5751986.5300000003</v>
      </c>
      <c r="BA356" s="4">
        <v>1654777.88</v>
      </c>
      <c r="BB356" s="23">
        <f t="shared" si="263"/>
        <v>0.28768806591763696</v>
      </c>
      <c r="BC356" s="21">
        <v>0</v>
      </c>
      <c r="BD356" s="73">
        <f t="shared" si="264"/>
        <v>3</v>
      </c>
      <c r="BE356" s="4">
        <v>0</v>
      </c>
      <c r="BF356" s="21">
        <v>3</v>
      </c>
      <c r="BG356" s="71">
        <f t="shared" si="265"/>
        <v>3</v>
      </c>
      <c r="BH356" s="4">
        <v>1</v>
      </c>
      <c r="BI356" s="4">
        <v>1</v>
      </c>
      <c r="BJ356" s="23">
        <f t="shared" si="268"/>
        <v>1</v>
      </c>
      <c r="BK356" s="21">
        <v>3</v>
      </c>
      <c r="BL356" s="4">
        <v>0</v>
      </c>
      <c r="BM356" s="124">
        <v>0</v>
      </c>
      <c r="BN356" s="53">
        <v>0</v>
      </c>
      <c r="BO356" s="54">
        <v>0</v>
      </c>
      <c r="BP356" s="90">
        <f t="shared" si="266"/>
        <v>3</v>
      </c>
      <c r="BQ356" s="44">
        <f t="shared" si="267"/>
        <v>25</v>
      </c>
    </row>
    <row r="357" spans="1:69" ht="89.25" x14ac:dyDescent="0.2">
      <c r="A357" s="1">
        <v>354</v>
      </c>
      <c r="B357" s="2" t="s">
        <v>751</v>
      </c>
      <c r="C357" s="3" t="s">
        <v>752</v>
      </c>
      <c r="D357" s="4">
        <v>8070034.3399999999</v>
      </c>
      <c r="E357" s="4">
        <v>8052155.7000000002</v>
      </c>
      <c r="F357" s="118">
        <f t="shared" si="248"/>
        <v>0.99778456456977116</v>
      </c>
      <c r="G357" s="21">
        <v>3</v>
      </c>
      <c r="H357" s="4">
        <v>8070034.3399999999</v>
      </c>
      <c r="I357" s="4">
        <v>5854370.9000000004</v>
      </c>
      <c r="J357" s="114">
        <f t="shared" si="249"/>
        <v>0.72544559952888632</v>
      </c>
      <c r="K357" s="21">
        <v>2</v>
      </c>
      <c r="L357" s="115">
        <f t="shared" si="250"/>
        <v>5</v>
      </c>
      <c r="M357" s="4">
        <v>0</v>
      </c>
      <c r="N357" s="4">
        <v>2</v>
      </c>
      <c r="O357" s="116">
        <f t="shared" si="251"/>
        <v>0</v>
      </c>
      <c r="P357" s="21">
        <v>3</v>
      </c>
      <c r="Q357" s="4">
        <v>1</v>
      </c>
      <c r="R357" s="4">
        <v>2</v>
      </c>
      <c r="S357" s="116">
        <f t="shared" si="252"/>
        <v>0.5</v>
      </c>
      <c r="T357" s="21">
        <v>1</v>
      </c>
      <c r="U357" s="4">
        <v>3</v>
      </c>
      <c r="V357" s="4">
        <f t="shared" si="253"/>
        <v>2</v>
      </c>
      <c r="W357" s="117">
        <f t="shared" si="254"/>
        <v>1.5</v>
      </c>
      <c r="X357" s="21">
        <v>1</v>
      </c>
      <c r="Y357" s="4">
        <v>1515796</v>
      </c>
      <c r="Z357" s="4">
        <v>1486096</v>
      </c>
      <c r="AA357" s="116">
        <f t="shared" si="255"/>
        <v>1.9593665638384057E-2</v>
      </c>
      <c r="AB357" s="21">
        <v>1</v>
      </c>
      <c r="AC357" s="121">
        <f t="shared" si="256"/>
        <v>6</v>
      </c>
      <c r="AD357" s="4">
        <v>0</v>
      </c>
      <c r="AE357" s="4">
        <v>0</v>
      </c>
      <c r="AF357" s="116">
        <v>0</v>
      </c>
      <c r="AG357" s="21">
        <v>3</v>
      </c>
      <c r="AH357" s="4">
        <v>1486096</v>
      </c>
      <c r="AI357" s="4">
        <v>1486096</v>
      </c>
      <c r="AJ357" s="116">
        <f t="shared" si="257"/>
        <v>1</v>
      </c>
      <c r="AK357" s="21">
        <v>3</v>
      </c>
      <c r="AL357" s="71">
        <f t="shared" si="258"/>
        <v>6</v>
      </c>
      <c r="AM357" s="4">
        <v>0</v>
      </c>
      <c r="AN357" s="4">
        <v>2483918.3899999997</v>
      </c>
      <c r="AO357" s="23">
        <f t="shared" si="259"/>
        <v>0</v>
      </c>
      <c r="AP357" s="21">
        <v>0</v>
      </c>
      <c r="AQ357" s="4">
        <v>0</v>
      </c>
      <c r="AR357" s="4">
        <v>444862.47</v>
      </c>
      <c r="AS357" s="23">
        <f t="shared" si="244"/>
        <v>0</v>
      </c>
      <c r="AT357" s="21">
        <v>0</v>
      </c>
      <c r="AU357" s="74">
        <f t="shared" si="260"/>
        <v>0</v>
      </c>
      <c r="AV357" s="4">
        <v>5764856.6399999997</v>
      </c>
      <c r="AW357" s="4">
        <v>7962641.4400000004</v>
      </c>
      <c r="AX357" s="23">
        <f t="shared" si="261"/>
        <v>0.72398797351849609</v>
      </c>
      <c r="AY357" s="21">
        <v>2</v>
      </c>
      <c r="AZ357" s="4">
        <f t="shared" si="262"/>
        <v>5764856.6399999997</v>
      </c>
      <c r="BA357" s="4">
        <v>873286.08</v>
      </c>
      <c r="BB357" s="23">
        <f t="shared" si="263"/>
        <v>0.1514844400363094</v>
      </c>
      <c r="BC357" s="21">
        <v>0</v>
      </c>
      <c r="BD357" s="74">
        <f t="shared" si="264"/>
        <v>2</v>
      </c>
      <c r="BE357" s="4">
        <v>0</v>
      </c>
      <c r="BF357" s="21">
        <v>3</v>
      </c>
      <c r="BG357" s="71">
        <f t="shared" si="265"/>
        <v>3</v>
      </c>
      <c r="BH357" s="4">
        <v>2</v>
      </c>
      <c r="BI357" s="4">
        <v>2</v>
      </c>
      <c r="BJ357" s="23">
        <f t="shared" si="268"/>
        <v>1</v>
      </c>
      <c r="BK357" s="21">
        <v>3</v>
      </c>
      <c r="BL357" s="4">
        <v>0</v>
      </c>
      <c r="BM357" s="124">
        <v>0</v>
      </c>
      <c r="BN357" s="53">
        <v>0</v>
      </c>
      <c r="BO357" s="54">
        <v>0</v>
      </c>
      <c r="BP357" s="90">
        <f t="shared" si="266"/>
        <v>3</v>
      </c>
      <c r="BQ357" s="44">
        <f t="shared" si="267"/>
        <v>25</v>
      </c>
    </row>
    <row r="358" spans="1:69" ht="76.5" x14ac:dyDescent="0.2">
      <c r="A358" s="1">
        <v>355</v>
      </c>
      <c r="B358" s="2" t="s">
        <v>773</v>
      </c>
      <c r="C358" s="3" t="s">
        <v>774</v>
      </c>
      <c r="D358" s="4">
        <v>2033830.09</v>
      </c>
      <c r="E358" s="4">
        <v>2010438.68</v>
      </c>
      <c r="F358" s="118">
        <f t="shared" si="248"/>
        <v>0.98849883767822511</v>
      </c>
      <c r="G358" s="21">
        <v>3</v>
      </c>
      <c r="H358" s="4">
        <v>2033830.09</v>
      </c>
      <c r="I358" s="4">
        <v>1117606.6399999999</v>
      </c>
      <c r="J358" s="114">
        <f t="shared" si="249"/>
        <v>0.54950836134005665</v>
      </c>
      <c r="K358" s="21">
        <v>1</v>
      </c>
      <c r="L358" s="121">
        <f t="shared" si="250"/>
        <v>4</v>
      </c>
      <c r="M358" s="4">
        <v>0</v>
      </c>
      <c r="N358" s="4">
        <v>1</v>
      </c>
      <c r="O358" s="116">
        <f t="shared" si="251"/>
        <v>0</v>
      </c>
      <c r="P358" s="21">
        <v>3</v>
      </c>
      <c r="Q358" s="4">
        <v>1</v>
      </c>
      <c r="R358" s="4">
        <v>1</v>
      </c>
      <c r="S358" s="116">
        <f t="shared" si="252"/>
        <v>1</v>
      </c>
      <c r="T358" s="21">
        <v>0</v>
      </c>
      <c r="U358" s="4">
        <v>1</v>
      </c>
      <c r="V358" s="4">
        <f t="shared" si="253"/>
        <v>1</v>
      </c>
      <c r="W358" s="117">
        <f t="shared" si="254"/>
        <v>1</v>
      </c>
      <c r="X358" s="21">
        <v>1</v>
      </c>
      <c r="Y358" s="4">
        <v>504566.4</v>
      </c>
      <c r="Z358" s="4">
        <v>504566.4</v>
      </c>
      <c r="AA358" s="116">
        <f t="shared" si="255"/>
        <v>0</v>
      </c>
      <c r="AB358" s="21">
        <v>0</v>
      </c>
      <c r="AC358" s="122">
        <f t="shared" si="256"/>
        <v>4</v>
      </c>
      <c r="AD358" s="4">
        <v>0</v>
      </c>
      <c r="AE358" s="4">
        <v>0</v>
      </c>
      <c r="AF358" s="116">
        <v>0</v>
      </c>
      <c r="AG358" s="21">
        <v>3</v>
      </c>
      <c r="AH358" s="4">
        <v>504566.4</v>
      </c>
      <c r="AI358" s="4">
        <v>504566.4</v>
      </c>
      <c r="AJ358" s="116">
        <f t="shared" si="257"/>
        <v>1</v>
      </c>
      <c r="AK358" s="21">
        <v>3</v>
      </c>
      <c r="AL358" s="71">
        <f t="shared" si="258"/>
        <v>6</v>
      </c>
      <c r="AM358" s="4">
        <v>0</v>
      </c>
      <c r="AN358" s="4">
        <v>45216.270000000004</v>
      </c>
      <c r="AO358" s="23">
        <f t="shared" si="259"/>
        <v>0</v>
      </c>
      <c r="AP358" s="21">
        <v>0</v>
      </c>
      <c r="AQ358" s="4">
        <v>0</v>
      </c>
      <c r="AR358" s="4">
        <v>0</v>
      </c>
      <c r="AS358" s="23">
        <v>0</v>
      </c>
      <c r="AT358" s="21">
        <v>0</v>
      </c>
      <c r="AU358" s="74">
        <f t="shared" si="260"/>
        <v>0</v>
      </c>
      <c r="AV358" s="4">
        <v>1117606.6399999999</v>
      </c>
      <c r="AW358" s="4">
        <v>2010438.68</v>
      </c>
      <c r="AX358" s="23">
        <f t="shared" si="261"/>
        <v>0.55590187908640909</v>
      </c>
      <c r="AY358" s="21">
        <v>2</v>
      </c>
      <c r="AZ358" s="4">
        <f t="shared" si="262"/>
        <v>1117606.6399999999</v>
      </c>
      <c r="BA358" s="4">
        <v>1049446.47</v>
      </c>
      <c r="BB358" s="23">
        <f t="shared" si="263"/>
        <v>0.93901237916768288</v>
      </c>
      <c r="BC358" s="21">
        <v>3</v>
      </c>
      <c r="BD358" s="72">
        <f t="shared" si="264"/>
        <v>5</v>
      </c>
      <c r="BE358" s="4">
        <v>0</v>
      </c>
      <c r="BF358" s="21">
        <v>3</v>
      </c>
      <c r="BG358" s="71">
        <f t="shared" si="265"/>
        <v>3</v>
      </c>
      <c r="BH358" s="4">
        <v>1</v>
      </c>
      <c r="BI358" s="4">
        <v>1</v>
      </c>
      <c r="BJ358" s="23">
        <f t="shared" si="268"/>
        <v>1</v>
      </c>
      <c r="BK358" s="21">
        <v>3</v>
      </c>
      <c r="BL358" s="4">
        <v>0</v>
      </c>
      <c r="BM358" s="124">
        <v>0</v>
      </c>
      <c r="BN358" s="53">
        <v>0</v>
      </c>
      <c r="BO358" s="54">
        <v>0</v>
      </c>
      <c r="BP358" s="90">
        <f t="shared" si="266"/>
        <v>3</v>
      </c>
      <c r="BQ358" s="44">
        <f t="shared" si="267"/>
        <v>25</v>
      </c>
    </row>
    <row r="359" spans="1:69" ht="89.25" x14ac:dyDescent="0.2">
      <c r="A359" s="1">
        <v>356</v>
      </c>
      <c r="B359" s="2" t="s">
        <v>799</v>
      </c>
      <c r="C359" s="3" t="s">
        <v>800</v>
      </c>
      <c r="D359" s="4">
        <v>11545338.75</v>
      </c>
      <c r="E359" s="4">
        <v>11428650.41</v>
      </c>
      <c r="F359" s="118">
        <f t="shared" si="248"/>
        <v>0.98989303453742317</v>
      </c>
      <c r="G359" s="21">
        <v>3</v>
      </c>
      <c r="H359" s="4">
        <v>12145338.75</v>
      </c>
      <c r="I359" s="4">
        <v>12153076.029999999</v>
      </c>
      <c r="J359" s="114">
        <f t="shared" si="249"/>
        <v>1.0006370575707491</v>
      </c>
      <c r="K359" s="21">
        <v>3</v>
      </c>
      <c r="L359" s="120">
        <f t="shared" si="250"/>
        <v>6</v>
      </c>
      <c r="M359" s="4">
        <v>11</v>
      </c>
      <c r="N359" s="4">
        <v>42</v>
      </c>
      <c r="O359" s="116">
        <f t="shared" si="251"/>
        <v>0.26190476190476192</v>
      </c>
      <c r="P359" s="21">
        <v>0</v>
      </c>
      <c r="Q359" s="4">
        <v>18</v>
      </c>
      <c r="R359" s="4">
        <v>42</v>
      </c>
      <c r="S359" s="116">
        <f t="shared" si="252"/>
        <v>0.42857142857142855</v>
      </c>
      <c r="T359" s="21">
        <v>2</v>
      </c>
      <c r="U359" s="4">
        <v>49</v>
      </c>
      <c r="V359" s="4">
        <f t="shared" si="253"/>
        <v>31</v>
      </c>
      <c r="W359" s="117">
        <f t="shared" si="254"/>
        <v>1.5806451612903225</v>
      </c>
      <c r="X359" s="21">
        <v>1</v>
      </c>
      <c r="Y359" s="4">
        <v>7542186.7199999997</v>
      </c>
      <c r="Z359" s="4">
        <v>7415467.3499999996</v>
      </c>
      <c r="AA359" s="116">
        <f t="shared" si="255"/>
        <v>1.6801409817125308E-2</v>
      </c>
      <c r="AB359" s="21">
        <v>1</v>
      </c>
      <c r="AC359" s="122">
        <f t="shared" si="256"/>
        <v>4</v>
      </c>
      <c r="AD359" s="4">
        <v>10</v>
      </c>
      <c r="AE359" s="4">
        <v>0</v>
      </c>
      <c r="AF359" s="116">
        <f>AE359/AD359</f>
        <v>0</v>
      </c>
      <c r="AG359" s="21">
        <v>3</v>
      </c>
      <c r="AH359" s="4">
        <v>7415467.3500000006</v>
      </c>
      <c r="AI359" s="4">
        <v>7415467.3500000006</v>
      </c>
      <c r="AJ359" s="116">
        <f t="shared" si="257"/>
        <v>1</v>
      </c>
      <c r="AK359" s="21">
        <v>3</v>
      </c>
      <c r="AL359" s="71">
        <f t="shared" si="258"/>
        <v>6</v>
      </c>
      <c r="AM359" s="4">
        <v>0</v>
      </c>
      <c r="AN359" s="4">
        <v>4806448.1899999995</v>
      </c>
      <c r="AO359" s="23">
        <f t="shared" si="259"/>
        <v>0</v>
      </c>
      <c r="AP359" s="21">
        <v>0</v>
      </c>
      <c r="AQ359" s="4">
        <v>0</v>
      </c>
      <c r="AR359" s="4">
        <v>1085041.3</v>
      </c>
      <c r="AS359" s="23">
        <f t="shared" ref="AS359:AS382" si="269">AQ359/AR359</f>
        <v>0</v>
      </c>
      <c r="AT359" s="21">
        <v>0</v>
      </c>
      <c r="AU359" s="74">
        <f t="shared" si="260"/>
        <v>0</v>
      </c>
      <c r="AV359" s="4">
        <v>7803972.2000000002</v>
      </c>
      <c r="AW359" s="4">
        <v>7803972.2000000002</v>
      </c>
      <c r="AX359" s="23">
        <f t="shared" si="261"/>
        <v>1</v>
      </c>
      <c r="AY359" s="21">
        <v>3</v>
      </c>
      <c r="AZ359" s="4">
        <f t="shared" si="262"/>
        <v>7803972.2000000002</v>
      </c>
      <c r="BA359" s="4">
        <v>840157.93</v>
      </c>
      <c r="BB359" s="23">
        <f t="shared" si="263"/>
        <v>0.10765772973922177</v>
      </c>
      <c r="BC359" s="21">
        <v>0</v>
      </c>
      <c r="BD359" s="73">
        <f t="shared" si="264"/>
        <v>3</v>
      </c>
      <c r="BE359" s="4">
        <v>0</v>
      </c>
      <c r="BF359" s="21">
        <v>3</v>
      </c>
      <c r="BG359" s="71">
        <f t="shared" si="265"/>
        <v>3</v>
      </c>
      <c r="BH359" s="4">
        <v>41</v>
      </c>
      <c r="BI359" s="4">
        <v>45</v>
      </c>
      <c r="BJ359" s="23">
        <f t="shared" si="268"/>
        <v>0.91111111111111109</v>
      </c>
      <c r="BK359" s="21">
        <v>3</v>
      </c>
      <c r="BL359" s="4">
        <v>0</v>
      </c>
      <c r="BM359" s="124">
        <v>0</v>
      </c>
      <c r="BN359" s="53">
        <v>0</v>
      </c>
      <c r="BO359" s="54">
        <v>0</v>
      </c>
      <c r="BP359" s="90">
        <f t="shared" si="266"/>
        <v>3</v>
      </c>
      <c r="BQ359" s="44">
        <f t="shared" si="267"/>
        <v>25</v>
      </c>
    </row>
    <row r="360" spans="1:69" ht="102" x14ac:dyDescent="0.2">
      <c r="A360" s="1">
        <v>357</v>
      </c>
      <c r="B360" s="2" t="s">
        <v>803</v>
      </c>
      <c r="C360" s="3" t="s">
        <v>804</v>
      </c>
      <c r="D360" s="4">
        <v>17133651.879999999</v>
      </c>
      <c r="E360" s="4">
        <v>19141482.93</v>
      </c>
      <c r="F360" s="118">
        <f t="shared" si="248"/>
        <v>1.1171864039296684</v>
      </c>
      <c r="G360" s="21">
        <v>3</v>
      </c>
      <c r="H360" s="4">
        <v>17133651.879999999</v>
      </c>
      <c r="I360" s="4">
        <v>16271547.640000001</v>
      </c>
      <c r="J360" s="114">
        <f t="shared" si="249"/>
        <v>0.94968356740069371</v>
      </c>
      <c r="K360" s="21">
        <v>3</v>
      </c>
      <c r="L360" s="120">
        <f t="shared" si="250"/>
        <v>6</v>
      </c>
      <c r="M360" s="4">
        <v>3</v>
      </c>
      <c r="N360" s="4">
        <v>23</v>
      </c>
      <c r="O360" s="116">
        <f t="shared" si="251"/>
        <v>0.13043478260869565</v>
      </c>
      <c r="P360" s="21">
        <v>1</v>
      </c>
      <c r="Q360" s="4">
        <v>12</v>
      </c>
      <c r="R360" s="4">
        <v>23</v>
      </c>
      <c r="S360" s="116">
        <f t="shared" si="252"/>
        <v>0.52173913043478259</v>
      </c>
      <c r="T360" s="21">
        <v>1</v>
      </c>
      <c r="U360" s="4">
        <v>33</v>
      </c>
      <c r="V360" s="4">
        <f t="shared" si="253"/>
        <v>20</v>
      </c>
      <c r="W360" s="117">
        <f t="shared" si="254"/>
        <v>1.65</v>
      </c>
      <c r="X360" s="21">
        <v>1</v>
      </c>
      <c r="Y360" s="4">
        <v>11102044.99</v>
      </c>
      <c r="Z360" s="4">
        <v>10751306.640000001</v>
      </c>
      <c r="AA360" s="116">
        <f t="shared" si="255"/>
        <v>3.1592229207855121E-2</v>
      </c>
      <c r="AB360" s="21">
        <v>2</v>
      </c>
      <c r="AC360" s="122">
        <f t="shared" si="256"/>
        <v>5</v>
      </c>
      <c r="AD360" s="4">
        <v>18</v>
      </c>
      <c r="AE360" s="4">
        <v>0</v>
      </c>
      <c r="AF360" s="116">
        <f>AE360/AD360</f>
        <v>0</v>
      </c>
      <c r="AG360" s="21">
        <v>3</v>
      </c>
      <c r="AH360" s="4">
        <v>10751306.640000001</v>
      </c>
      <c r="AI360" s="4">
        <v>10751306.640000001</v>
      </c>
      <c r="AJ360" s="116">
        <f t="shared" si="257"/>
        <v>1</v>
      </c>
      <c r="AK360" s="21">
        <v>3</v>
      </c>
      <c r="AL360" s="71">
        <f t="shared" si="258"/>
        <v>6</v>
      </c>
      <c r="AM360" s="4">
        <v>0</v>
      </c>
      <c r="AN360" s="4">
        <v>6230449.1500000013</v>
      </c>
      <c r="AO360" s="23">
        <f t="shared" si="259"/>
        <v>0</v>
      </c>
      <c r="AP360" s="21">
        <v>0</v>
      </c>
      <c r="AQ360" s="4">
        <v>0</v>
      </c>
      <c r="AR360" s="4">
        <v>3473111.6400000006</v>
      </c>
      <c r="AS360" s="23">
        <f t="shared" si="269"/>
        <v>0</v>
      </c>
      <c r="AT360" s="21">
        <v>0</v>
      </c>
      <c r="AU360" s="74">
        <f t="shared" si="260"/>
        <v>0</v>
      </c>
      <c r="AV360" s="4">
        <v>9286362.7599999998</v>
      </c>
      <c r="AW360" s="4">
        <v>11184002.52</v>
      </c>
      <c r="AX360" s="23">
        <f t="shared" si="261"/>
        <v>0.83032552464052911</v>
      </c>
      <c r="AY360" s="21">
        <v>2</v>
      </c>
      <c r="AZ360" s="4">
        <f t="shared" si="262"/>
        <v>9286362.7599999998</v>
      </c>
      <c r="BA360" s="4">
        <v>576659.67000000004</v>
      </c>
      <c r="BB360" s="23">
        <f t="shared" si="263"/>
        <v>6.2097473995297602E-2</v>
      </c>
      <c r="BC360" s="21">
        <v>0</v>
      </c>
      <c r="BD360" s="74">
        <f t="shared" si="264"/>
        <v>2</v>
      </c>
      <c r="BE360" s="4">
        <v>0</v>
      </c>
      <c r="BF360" s="21">
        <v>3</v>
      </c>
      <c r="BG360" s="71">
        <f t="shared" si="265"/>
        <v>3</v>
      </c>
      <c r="BH360" s="4">
        <v>20</v>
      </c>
      <c r="BI360" s="4">
        <v>21</v>
      </c>
      <c r="BJ360" s="23">
        <f t="shared" si="268"/>
        <v>0.95238095238095233</v>
      </c>
      <c r="BK360" s="21">
        <v>3</v>
      </c>
      <c r="BL360" s="4">
        <v>0</v>
      </c>
      <c r="BM360" s="124">
        <v>0</v>
      </c>
      <c r="BN360" s="53">
        <v>0</v>
      </c>
      <c r="BO360" s="54">
        <v>0</v>
      </c>
      <c r="BP360" s="90">
        <f t="shared" si="266"/>
        <v>3</v>
      </c>
      <c r="BQ360" s="44">
        <f t="shared" si="267"/>
        <v>25</v>
      </c>
    </row>
    <row r="361" spans="1:69" ht="102" x14ac:dyDescent="0.2">
      <c r="A361" s="1">
        <v>358</v>
      </c>
      <c r="B361" s="2" t="s">
        <v>857</v>
      </c>
      <c r="C361" s="3" t="s">
        <v>858</v>
      </c>
      <c r="D361" s="4">
        <v>12947647.539999999</v>
      </c>
      <c r="E361" s="4">
        <v>12947647.539999999</v>
      </c>
      <c r="F361" s="118">
        <f t="shared" si="248"/>
        <v>1</v>
      </c>
      <c r="G361" s="21">
        <v>3</v>
      </c>
      <c r="H361" s="4">
        <v>16727408.52</v>
      </c>
      <c r="I361" s="4">
        <v>13495099.960000001</v>
      </c>
      <c r="J361" s="114">
        <f t="shared" si="249"/>
        <v>0.80676573085811154</v>
      </c>
      <c r="K361" s="21">
        <v>2</v>
      </c>
      <c r="L361" s="115">
        <f t="shared" si="250"/>
        <v>5</v>
      </c>
      <c r="M361" s="4">
        <v>4</v>
      </c>
      <c r="N361" s="4">
        <v>30</v>
      </c>
      <c r="O361" s="116">
        <f t="shared" si="251"/>
        <v>0.13333333333333333</v>
      </c>
      <c r="P361" s="21">
        <v>1</v>
      </c>
      <c r="Q361" s="4">
        <v>12</v>
      </c>
      <c r="R361" s="4">
        <v>30</v>
      </c>
      <c r="S361" s="116">
        <f t="shared" si="252"/>
        <v>0.4</v>
      </c>
      <c r="T361" s="21">
        <v>2</v>
      </c>
      <c r="U361" s="4">
        <v>50</v>
      </c>
      <c r="V361" s="4">
        <f t="shared" si="253"/>
        <v>26</v>
      </c>
      <c r="W361" s="117">
        <f t="shared" si="254"/>
        <v>1.9230769230769231</v>
      </c>
      <c r="X361" s="21">
        <v>1</v>
      </c>
      <c r="Y361" s="4">
        <v>11925078.99</v>
      </c>
      <c r="Z361" s="4">
        <v>11474295.439999999</v>
      </c>
      <c r="AA361" s="116">
        <f t="shared" si="255"/>
        <v>3.7801305163514119E-2</v>
      </c>
      <c r="AB361" s="21">
        <v>2</v>
      </c>
      <c r="AC361" s="121">
        <f t="shared" si="256"/>
        <v>6</v>
      </c>
      <c r="AD361" s="4">
        <v>15</v>
      </c>
      <c r="AE361" s="4">
        <v>1</v>
      </c>
      <c r="AF361" s="116">
        <f>AE361/AD361</f>
        <v>6.6666666666666666E-2</v>
      </c>
      <c r="AG361" s="21">
        <v>3</v>
      </c>
      <c r="AH361" s="4">
        <v>10267553.24</v>
      </c>
      <c r="AI361" s="4">
        <v>11474295.439999999</v>
      </c>
      <c r="AJ361" s="116">
        <f t="shared" si="257"/>
        <v>0.89483082370415246</v>
      </c>
      <c r="AK361" s="21">
        <v>3</v>
      </c>
      <c r="AL361" s="71">
        <f t="shared" si="258"/>
        <v>6</v>
      </c>
      <c r="AM361" s="4">
        <v>0</v>
      </c>
      <c r="AN361" s="4">
        <v>4405531.84</v>
      </c>
      <c r="AO361" s="23">
        <f t="shared" si="259"/>
        <v>0</v>
      </c>
      <c r="AP361" s="21">
        <v>0</v>
      </c>
      <c r="AQ361" s="4">
        <v>0</v>
      </c>
      <c r="AR361" s="4">
        <v>605237.01</v>
      </c>
      <c r="AS361" s="23">
        <f t="shared" si="269"/>
        <v>0</v>
      </c>
      <c r="AT361" s="21">
        <v>0</v>
      </c>
      <c r="AU361" s="74">
        <f t="shared" si="260"/>
        <v>0</v>
      </c>
      <c r="AV361" s="4">
        <v>4583174.1399999997</v>
      </c>
      <c r="AW361" s="4">
        <v>6119324.4400000004</v>
      </c>
      <c r="AX361" s="23">
        <f t="shared" si="261"/>
        <v>0.74896733862341169</v>
      </c>
      <c r="AY361" s="21">
        <v>2</v>
      </c>
      <c r="AZ361" s="4">
        <f t="shared" si="262"/>
        <v>4583174.1399999997</v>
      </c>
      <c r="BA361" s="4">
        <v>0</v>
      </c>
      <c r="BB361" s="23">
        <f t="shared" si="263"/>
        <v>0</v>
      </c>
      <c r="BC361" s="21">
        <v>0</v>
      </c>
      <c r="BD361" s="74">
        <f t="shared" si="264"/>
        <v>2</v>
      </c>
      <c r="BE361" s="4">
        <v>0</v>
      </c>
      <c r="BF361" s="21">
        <v>3</v>
      </c>
      <c r="BG361" s="71">
        <f t="shared" si="265"/>
        <v>3</v>
      </c>
      <c r="BH361" s="4">
        <v>31</v>
      </c>
      <c r="BI361" s="4">
        <v>31</v>
      </c>
      <c r="BJ361" s="23">
        <f t="shared" si="268"/>
        <v>1</v>
      </c>
      <c r="BK361" s="21">
        <v>3</v>
      </c>
      <c r="BL361" s="4">
        <v>0</v>
      </c>
      <c r="BM361" s="124">
        <v>0</v>
      </c>
      <c r="BN361" s="53">
        <v>0</v>
      </c>
      <c r="BO361" s="54">
        <v>0</v>
      </c>
      <c r="BP361" s="90">
        <f t="shared" si="266"/>
        <v>3</v>
      </c>
      <c r="BQ361" s="44">
        <f t="shared" si="267"/>
        <v>25</v>
      </c>
    </row>
    <row r="362" spans="1:69" ht="76.5" x14ac:dyDescent="0.2">
      <c r="A362" s="1">
        <v>359</v>
      </c>
      <c r="B362" s="2" t="s">
        <v>889</v>
      </c>
      <c r="C362" s="3" t="s">
        <v>890</v>
      </c>
      <c r="D362" s="4">
        <v>24383712.640000001</v>
      </c>
      <c r="E362" s="4">
        <v>24383712.640000001</v>
      </c>
      <c r="F362" s="118">
        <f t="shared" si="248"/>
        <v>1</v>
      </c>
      <c r="G362" s="21">
        <v>3</v>
      </c>
      <c r="H362" s="4">
        <v>24418987.030000001</v>
      </c>
      <c r="I362" s="4">
        <v>23702534.670000002</v>
      </c>
      <c r="J362" s="114">
        <f t="shared" si="249"/>
        <v>0.97066002946314689</v>
      </c>
      <c r="K362" s="21">
        <v>3</v>
      </c>
      <c r="L362" s="120">
        <f t="shared" si="250"/>
        <v>6</v>
      </c>
      <c r="M362" s="4">
        <v>2</v>
      </c>
      <c r="N362" s="4">
        <v>7</v>
      </c>
      <c r="O362" s="116">
        <f t="shared" si="251"/>
        <v>0.2857142857142857</v>
      </c>
      <c r="P362" s="21">
        <v>0</v>
      </c>
      <c r="Q362" s="4">
        <v>2</v>
      </c>
      <c r="R362" s="4">
        <v>7</v>
      </c>
      <c r="S362" s="116">
        <f t="shared" si="252"/>
        <v>0.2857142857142857</v>
      </c>
      <c r="T362" s="21">
        <v>2</v>
      </c>
      <c r="U362" s="4">
        <v>26</v>
      </c>
      <c r="V362" s="4">
        <f t="shared" si="253"/>
        <v>5</v>
      </c>
      <c r="W362" s="117">
        <f t="shared" si="254"/>
        <v>5.2</v>
      </c>
      <c r="X362" s="21">
        <v>3</v>
      </c>
      <c r="Y362" s="4">
        <v>5719534.4000000004</v>
      </c>
      <c r="Z362" s="4">
        <v>3564606.34</v>
      </c>
      <c r="AA362" s="116">
        <f t="shared" si="255"/>
        <v>0.37676634307855555</v>
      </c>
      <c r="AB362" s="21">
        <v>0</v>
      </c>
      <c r="AC362" s="122">
        <f t="shared" si="256"/>
        <v>5</v>
      </c>
      <c r="AD362" s="4">
        <v>0</v>
      </c>
      <c r="AE362" s="4">
        <v>0</v>
      </c>
      <c r="AF362" s="116">
        <v>0</v>
      </c>
      <c r="AG362" s="21">
        <v>3</v>
      </c>
      <c r="AH362" s="4">
        <v>3564606.34</v>
      </c>
      <c r="AI362" s="4">
        <v>3564606.34</v>
      </c>
      <c r="AJ362" s="116">
        <f t="shared" si="257"/>
        <v>1</v>
      </c>
      <c r="AK362" s="21">
        <v>3</v>
      </c>
      <c r="AL362" s="71">
        <f t="shared" si="258"/>
        <v>6</v>
      </c>
      <c r="AM362" s="4">
        <v>0</v>
      </c>
      <c r="AN362" s="4">
        <v>4406633.4399999995</v>
      </c>
      <c r="AO362" s="23">
        <f t="shared" si="259"/>
        <v>0</v>
      </c>
      <c r="AP362" s="21">
        <v>0</v>
      </c>
      <c r="AQ362" s="4">
        <v>0</v>
      </c>
      <c r="AR362" s="4">
        <v>1078567.76</v>
      </c>
      <c r="AS362" s="23">
        <f t="shared" si="269"/>
        <v>0</v>
      </c>
      <c r="AT362" s="21">
        <v>0</v>
      </c>
      <c r="AU362" s="74">
        <f t="shared" si="260"/>
        <v>0</v>
      </c>
      <c r="AV362" s="4">
        <v>12003692.550000001</v>
      </c>
      <c r="AW362" s="4">
        <v>13510807.220000001</v>
      </c>
      <c r="AX362" s="23">
        <f t="shared" si="261"/>
        <v>0.88845117501424908</v>
      </c>
      <c r="AY362" s="21">
        <v>2</v>
      </c>
      <c r="AZ362" s="4">
        <f t="shared" si="262"/>
        <v>12003692.550000001</v>
      </c>
      <c r="BA362" s="4">
        <v>5428439.1900000004</v>
      </c>
      <c r="BB362" s="23">
        <f t="shared" si="263"/>
        <v>0.45223077543751317</v>
      </c>
      <c r="BC362" s="21">
        <v>1</v>
      </c>
      <c r="BD362" s="73">
        <f t="shared" si="264"/>
        <v>3</v>
      </c>
      <c r="BE362" s="4">
        <v>0</v>
      </c>
      <c r="BF362" s="21">
        <v>3</v>
      </c>
      <c r="BG362" s="71">
        <f t="shared" si="265"/>
        <v>3</v>
      </c>
      <c r="BH362" s="4">
        <v>5</v>
      </c>
      <c r="BI362" s="4">
        <v>7</v>
      </c>
      <c r="BJ362" s="23">
        <f t="shared" si="268"/>
        <v>0.7142857142857143</v>
      </c>
      <c r="BK362" s="21">
        <v>2</v>
      </c>
      <c r="BL362" s="4">
        <v>0</v>
      </c>
      <c r="BM362" s="124">
        <v>0</v>
      </c>
      <c r="BN362" s="53">
        <v>0</v>
      </c>
      <c r="BO362" s="54">
        <v>0</v>
      </c>
      <c r="BP362" s="88">
        <f t="shared" si="266"/>
        <v>2</v>
      </c>
      <c r="BQ362" s="44">
        <f t="shared" si="267"/>
        <v>25</v>
      </c>
    </row>
    <row r="363" spans="1:69" ht="63.75" x14ac:dyDescent="0.2">
      <c r="A363" s="1">
        <v>360</v>
      </c>
      <c r="B363" s="2" t="s">
        <v>909</v>
      </c>
      <c r="C363" s="3" t="s">
        <v>910</v>
      </c>
      <c r="D363" s="4">
        <v>17339555.370000001</v>
      </c>
      <c r="E363" s="4">
        <v>14435876.08</v>
      </c>
      <c r="F363" s="118">
        <f t="shared" si="248"/>
        <v>0.83254015296010442</v>
      </c>
      <c r="G363" s="21">
        <v>2</v>
      </c>
      <c r="H363" s="4">
        <v>17339555.370000001</v>
      </c>
      <c r="I363" s="4">
        <v>13760510.130000001</v>
      </c>
      <c r="J363" s="114">
        <f t="shared" si="249"/>
        <v>0.79359071420064908</v>
      </c>
      <c r="K363" s="21">
        <v>2</v>
      </c>
      <c r="L363" s="121">
        <f t="shared" si="250"/>
        <v>4</v>
      </c>
      <c r="M363" s="4">
        <v>7</v>
      </c>
      <c r="N363" s="4">
        <v>55</v>
      </c>
      <c r="O363" s="116">
        <f t="shared" si="251"/>
        <v>0.12727272727272726</v>
      </c>
      <c r="P363" s="21">
        <v>1</v>
      </c>
      <c r="Q363" s="4">
        <v>23</v>
      </c>
      <c r="R363" s="4">
        <v>55</v>
      </c>
      <c r="S363" s="116">
        <f t="shared" si="252"/>
        <v>0.41818181818181815</v>
      </c>
      <c r="T363" s="21">
        <v>2</v>
      </c>
      <c r="U363" s="4">
        <v>96</v>
      </c>
      <c r="V363" s="4">
        <f t="shared" si="253"/>
        <v>48</v>
      </c>
      <c r="W363" s="117">
        <f t="shared" si="254"/>
        <v>2</v>
      </c>
      <c r="X363" s="21">
        <v>1</v>
      </c>
      <c r="Y363" s="4">
        <v>10147075.68</v>
      </c>
      <c r="Z363" s="4">
        <v>8136513.6600000001</v>
      </c>
      <c r="AA363" s="116">
        <f t="shared" si="255"/>
        <v>0.19814201484303895</v>
      </c>
      <c r="AB363" s="21">
        <v>3</v>
      </c>
      <c r="AC363" s="121">
        <f t="shared" si="256"/>
        <v>7</v>
      </c>
      <c r="AD363" s="4">
        <v>2</v>
      </c>
      <c r="AE363" s="4">
        <v>0</v>
      </c>
      <c r="AF363" s="116">
        <f>AE363/AD363</f>
        <v>0</v>
      </c>
      <c r="AG363" s="21">
        <v>3</v>
      </c>
      <c r="AH363" s="4">
        <v>8136513.6600000011</v>
      </c>
      <c r="AI363" s="4">
        <v>8136513.6600000011</v>
      </c>
      <c r="AJ363" s="116">
        <f t="shared" si="257"/>
        <v>1</v>
      </c>
      <c r="AK363" s="21">
        <v>3</v>
      </c>
      <c r="AL363" s="71">
        <f t="shared" si="258"/>
        <v>6</v>
      </c>
      <c r="AM363" s="4">
        <v>0</v>
      </c>
      <c r="AN363" s="4">
        <v>494439.05</v>
      </c>
      <c r="AO363" s="23">
        <f t="shared" si="259"/>
        <v>0</v>
      </c>
      <c r="AP363" s="21">
        <v>0</v>
      </c>
      <c r="AQ363" s="4">
        <v>0</v>
      </c>
      <c r="AR363" s="4">
        <v>367330.72</v>
      </c>
      <c r="AS363" s="23">
        <f t="shared" si="269"/>
        <v>0</v>
      </c>
      <c r="AT363" s="21">
        <v>0</v>
      </c>
      <c r="AU363" s="74">
        <f t="shared" si="260"/>
        <v>0</v>
      </c>
      <c r="AV363" s="4">
        <v>1985718.17</v>
      </c>
      <c r="AW363" s="4">
        <v>1919386.05</v>
      </c>
      <c r="AX363" s="23">
        <f t="shared" si="261"/>
        <v>1.03455902995648</v>
      </c>
      <c r="AY363" s="21">
        <v>3</v>
      </c>
      <c r="AZ363" s="4">
        <f t="shared" si="262"/>
        <v>1985718.17</v>
      </c>
      <c r="BA363" s="4">
        <v>81499.5</v>
      </c>
      <c r="BB363" s="23">
        <f t="shared" si="263"/>
        <v>4.1042833384558296E-2</v>
      </c>
      <c r="BC363" s="21">
        <v>0</v>
      </c>
      <c r="BD363" s="73">
        <f t="shared" si="264"/>
        <v>3</v>
      </c>
      <c r="BE363" s="4">
        <v>39.25</v>
      </c>
      <c r="BF363" s="21">
        <v>3</v>
      </c>
      <c r="BG363" s="71">
        <f t="shared" si="265"/>
        <v>3</v>
      </c>
      <c r="BH363" s="4">
        <v>56</v>
      </c>
      <c r="BI363" s="4">
        <v>66</v>
      </c>
      <c r="BJ363" s="23">
        <f t="shared" si="268"/>
        <v>0.84848484848484851</v>
      </c>
      <c r="BK363" s="21">
        <v>2</v>
      </c>
      <c r="BL363" s="4">
        <v>0</v>
      </c>
      <c r="BM363" s="124">
        <v>0</v>
      </c>
      <c r="BN363" s="53">
        <v>0</v>
      </c>
      <c r="BO363" s="54">
        <v>0</v>
      </c>
      <c r="BP363" s="88">
        <f t="shared" si="266"/>
        <v>2</v>
      </c>
      <c r="BQ363" s="44">
        <f t="shared" si="267"/>
        <v>25</v>
      </c>
    </row>
    <row r="364" spans="1:69" ht="114.75" x14ac:dyDescent="0.2">
      <c r="A364" s="1">
        <v>361</v>
      </c>
      <c r="B364" s="2" t="s">
        <v>975</v>
      </c>
      <c r="C364" s="3" t="s">
        <v>976</v>
      </c>
      <c r="D364" s="4">
        <v>7244880.6100000003</v>
      </c>
      <c r="E364" s="4">
        <v>7244880.6100000003</v>
      </c>
      <c r="F364" s="118">
        <f t="shared" si="248"/>
        <v>1</v>
      </c>
      <c r="G364" s="21">
        <v>3</v>
      </c>
      <c r="H364" s="4">
        <v>7373758.0499999998</v>
      </c>
      <c r="I364" s="4">
        <v>6524469.4500000002</v>
      </c>
      <c r="J364" s="114">
        <f t="shared" si="249"/>
        <v>0.88482282789303079</v>
      </c>
      <c r="K364" s="21">
        <v>2</v>
      </c>
      <c r="L364" s="115">
        <f t="shared" si="250"/>
        <v>5</v>
      </c>
      <c r="M364" s="4">
        <v>0</v>
      </c>
      <c r="N364" s="4">
        <v>6</v>
      </c>
      <c r="O364" s="116">
        <f t="shared" si="251"/>
        <v>0</v>
      </c>
      <c r="P364" s="21">
        <v>3</v>
      </c>
      <c r="Q364" s="4">
        <v>4</v>
      </c>
      <c r="R364" s="4">
        <v>6</v>
      </c>
      <c r="S364" s="116">
        <f t="shared" si="252"/>
        <v>0.66666666666666663</v>
      </c>
      <c r="T364" s="21">
        <v>0</v>
      </c>
      <c r="U364" s="4">
        <v>9</v>
      </c>
      <c r="V364" s="4">
        <f t="shared" si="253"/>
        <v>6</v>
      </c>
      <c r="W364" s="117">
        <f t="shared" si="254"/>
        <v>1.5</v>
      </c>
      <c r="X364" s="21">
        <v>1</v>
      </c>
      <c r="Y364" s="4">
        <v>1469904.48</v>
      </c>
      <c r="Z364" s="4">
        <v>1454398.33</v>
      </c>
      <c r="AA364" s="116">
        <f t="shared" si="255"/>
        <v>1.0549086835901002E-2</v>
      </c>
      <c r="AB364" s="21">
        <v>1</v>
      </c>
      <c r="AC364" s="122">
        <f t="shared" si="256"/>
        <v>5</v>
      </c>
      <c r="AD364" s="4">
        <v>1</v>
      </c>
      <c r="AE364" s="4">
        <v>0</v>
      </c>
      <c r="AF364" s="116">
        <f>AE364/AD364</f>
        <v>0</v>
      </c>
      <c r="AG364" s="21">
        <v>3</v>
      </c>
      <c r="AH364" s="4">
        <v>1454398.33</v>
      </c>
      <c r="AI364" s="4">
        <v>1454398.33</v>
      </c>
      <c r="AJ364" s="116">
        <f t="shared" si="257"/>
        <v>1</v>
      </c>
      <c r="AK364" s="21">
        <v>3</v>
      </c>
      <c r="AL364" s="71">
        <f t="shared" si="258"/>
        <v>6</v>
      </c>
      <c r="AM364" s="4">
        <v>0</v>
      </c>
      <c r="AN364" s="4">
        <v>2431186.54</v>
      </c>
      <c r="AO364" s="23">
        <f t="shared" si="259"/>
        <v>0</v>
      </c>
      <c r="AP364" s="21">
        <v>0</v>
      </c>
      <c r="AQ364" s="4">
        <v>0</v>
      </c>
      <c r="AR364" s="4">
        <v>657300.57999999996</v>
      </c>
      <c r="AS364" s="23">
        <f t="shared" si="269"/>
        <v>0</v>
      </c>
      <c r="AT364" s="21">
        <v>0</v>
      </c>
      <c r="AU364" s="74">
        <f t="shared" si="260"/>
        <v>0</v>
      </c>
      <c r="AV364" s="4">
        <v>6461192.0099999998</v>
      </c>
      <c r="AW364" s="4">
        <v>7033843.9900000002</v>
      </c>
      <c r="AX364" s="23">
        <f t="shared" si="261"/>
        <v>0.91858619827022914</v>
      </c>
      <c r="AY364" s="21">
        <v>3</v>
      </c>
      <c r="AZ364" s="4">
        <f t="shared" si="262"/>
        <v>6461192.0099999998</v>
      </c>
      <c r="BA364" s="4">
        <v>1397518.71</v>
      </c>
      <c r="BB364" s="23">
        <f t="shared" si="263"/>
        <v>0.21629425465719909</v>
      </c>
      <c r="BC364" s="21">
        <v>0</v>
      </c>
      <c r="BD364" s="73">
        <f t="shared" si="264"/>
        <v>3</v>
      </c>
      <c r="BE364" s="4">
        <v>0</v>
      </c>
      <c r="BF364" s="21">
        <v>3</v>
      </c>
      <c r="BG364" s="71">
        <f t="shared" si="265"/>
        <v>3</v>
      </c>
      <c r="BH364" s="4">
        <v>6</v>
      </c>
      <c r="BI364" s="4">
        <v>6</v>
      </c>
      <c r="BJ364" s="23">
        <f t="shared" si="268"/>
        <v>1</v>
      </c>
      <c r="BK364" s="21">
        <v>3</v>
      </c>
      <c r="BL364" s="4">
        <v>0</v>
      </c>
      <c r="BM364" s="124">
        <v>0</v>
      </c>
      <c r="BN364" s="53">
        <v>0</v>
      </c>
      <c r="BO364" s="54">
        <v>0</v>
      </c>
      <c r="BP364" s="90">
        <f t="shared" si="266"/>
        <v>3</v>
      </c>
      <c r="BQ364" s="44">
        <f t="shared" si="267"/>
        <v>25</v>
      </c>
    </row>
    <row r="365" spans="1:69" ht="102" x14ac:dyDescent="0.2">
      <c r="A365" s="1">
        <v>362</v>
      </c>
      <c r="B365" s="2" t="s">
        <v>1017</v>
      </c>
      <c r="C365" s="3" t="s">
        <v>1018</v>
      </c>
      <c r="D365" s="4">
        <v>14214981.34</v>
      </c>
      <c r="E365" s="4">
        <v>14214981.34</v>
      </c>
      <c r="F365" s="118">
        <f t="shared" si="248"/>
        <v>1</v>
      </c>
      <c r="G365" s="21">
        <v>3</v>
      </c>
      <c r="H365" s="4">
        <v>15737873.52</v>
      </c>
      <c r="I365" s="4">
        <v>14184514.890000001</v>
      </c>
      <c r="J365" s="114">
        <f t="shared" si="249"/>
        <v>0.9012980611372966</v>
      </c>
      <c r="K365" s="21">
        <v>3</v>
      </c>
      <c r="L365" s="120">
        <f t="shared" si="250"/>
        <v>6</v>
      </c>
      <c r="M365" s="4">
        <v>1</v>
      </c>
      <c r="N365" s="4">
        <v>22</v>
      </c>
      <c r="O365" s="116">
        <f t="shared" si="251"/>
        <v>4.5454545454545456E-2</v>
      </c>
      <c r="P365" s="21">
        <v>3</v>
      </c>
      <c r="Q365" s="4">
        <v>11</v>
      </c>
      <c r="R365" s="4">
        <v>22</v>
      </c>
      <c r="S365" s="116">
        <f t="shared" si="252"/>
        <v>0.5</v>
      </c>
      <c r="T365" s="21">
        <v>1</v>
      </c>
      <c r="U365" s="4">
        <v>39</v>
      </c>
      <c r="V365" s="4">
        <f t="shared" si="253"/>
        <v>21</v>
      </c>
      <c r="W365" s="117">
        <f t="shared" si="254"/>
        <v>1.8571428571428572</v>
      </c>
      <c r="X365" s="21">
        <v>1</v>
      </c>
      <c r="Y365" s="4">
        <v>11102779.23</v>
      </c>
      <c r="Z365" s="4">
        <v>10923387.67</v>
      </c>
      <c r="AA365" s="116">
        <f t="shared" si="255"/>
        <v>1.6157356305462674E-2</v>
      </c>
      <c r="AB365" s="21">
        <v>1</v>
      </c>
      <c r="AC365" s="121">
        <f t="shared" si="256"/>
        <v>6</v>
      </c>
      <c r="AD365" s="4">
        <v>7</v>
      </c>
      <c r="AE365" s="4">
        <v>1</v>
      </c>
      <c r="AF365" s="116">
        <f>AE365/AD365</f>
        <v>0.14285714285714285</v>
      </c>
      <c r="AG365" s="21">
        <v>2</v>
      </c>
      <c r="AH365" s="4">
        <v>10923387.67</v>
      </c>
      <c r="AI365" s="4">
        <v>10923387.67</v>
      </c>
      <c r="AJ365" s="116">
        <f t="shared" si="257"/>
        <v>1</v>
      </c>
      <c r="AK365" s="21">
        <v>3</v>
      </c>
      <c r="AL365" s="72">
        <f t="shared" si="258"/>
        <v>5</v>
      </c>
      <c r="AM365" s="4">
        <v>0</v>
      </c>
      <c r="AN365" s="4">
        <v>3847916.5600000005</v>
      </c>
      <c r="AO365" s="23">
        <f t="shared" si="259"/>
        <v>0</v>
      </c>
      <c r="AP365" s="21">
        <v>0</v>
      </c>
      <c r="AQ365" s="4">
        <v>0</v>
      </c>
      <c r="AR365" s="4">
        <v>1200951.99</v>
      </c>
      <c r="AS365" s="23">
        <f t="shared" si="269"/>
        <v>0</v>
      </c>
      <c r="AT365" s="21">
        <v>0</v>
      </c>
      <c r="AU365" s="74">
        <f t="shared" si="260"/>
        <v>0</v>
      </c>
      <c r="AV365" s="4">
        <v>7352862.8399999999</v>
      </c>
      <c r="AW365" s="4">
        <v>9204551.0199999996</v>
      </c>
      <c r="AX365" s="23">
        <f t="shared" si="261"/>
        <v>0.79882906010553034</v>
      </c>
      <c r="AY365" s="21">
        <v>2</v>
      </c>
      <c r="AZ365" s="4">
        <f t="shared" si="262"/>
        <v>7352862.8399999999</v>
      </c>
      <c r="BA365" s="4">
        <v>1293874.8799999999</v>
      </c>
      <c r="BB365" s="23">
        <f t="shared" si="263"/>
        <v>0.17596885840998497</v>
      </c>
      <c r="BC365" s="21">
        <v>0</v>
      </c>
      <c r="BD365" s="74">
        <f t="shared" si="264"/>
        <v>2</v>
      </c>
      <c r="BE365" s="4">
        <v>0</v>
      </c>
      <c r="BF365" s="21">
        <v>3</v>
      </c>
      <c r="BG365" s="71">
        <f t="shared" si="265"/>
        <v>3</v>
      </c>
      <c r="BH365" s="4">
        <v>23</v>
      </c>
      <c r="BI365" s="4">
        <v>23</v>
      </c>
      <c r="BJ365" s="23">
        <f t="shared" si="268"/>
        <v>1</v>
      </c>
      <c r="BK365" s="21">
        <v>3</v>
      </c>
      <c r="BL365" s="4">
        <v>0</v>
      </c>
      <c r="BM365" s="124">
        <v>0</v>
      </c>
      <c r="BN365" s="53">
        <v>0</v>
      </c>
      <c r="BO365" s="54">
        <v>0</v>
      </c>
      <c r="BP365" s="90">
        <f t="shared" si="266"/>
        <v>3</v>
      </c>
      <c r="BQ365" s="44">
        <f t="shared" si="267"/>
        <v>25</v>
      </c>
    </row>
    <row r="366" spans="1:69" ht="127.5" x14ac:dyDescent="0.2">
      <c r="A366" s="1">
        <v>363</v>
      </c>
      <c r="B366" s="2" t="s">
        <v>1023</v>
      </c>
      <c r="C366" s="3" t="s">
        <v>1024</v>
      </c>
      <c r="D366" s="4">
        <v>12833447.310000001</v>
      </c>
      <c r="E366" s="4">
        <v>15349164.199999999</v>
      </c>
      <c r="F366" s="118">
        <f t="shared" si="248"/>
        <v>1.1960281465479441</v>
      </c>
      <c r="G366" s="21">
        <v>3</v>
      </c>
      <c r="H366" s="4">
        <v>13563782.15</v>
      </c>
      <c r="I366" s="4">
        <v>17858963.68</v>
      </c>
      <c r="J366" s="114">
        <f t="shared" si="249"/>
        <v>1.3166654759343801</v>
      </c>
      <c r="K366" s="21">
        <v>3</v>
      </c>
      <c r="L366" s="120">
        <f t="shared" si="250"/>
        <v>6</v>
      </c>
      <c r="M366" s="4">
        <v>0</v>
      </c>
      <c r="N366" s="4">
        <v>17</v>
      </c>
      <c r="O366" s="116">
        <f t="shared" si="251"/>
        <v>0</v>
      </c>
      <c r="P366" s="21">
        <v>3</v>
      </c>
      <c r="Q366" s="4">
        <v>9</v>
      </c>
      <c r="R366" s="4">
        <v>17</v>
      </c>
      <c r="S366" s="116">
        <f t="shared" si="252"/>
        <v>0.52941176470588236</v>
      </c>
      <c r="T366" s="21">
        <v>1</v>
      </c>
      <c r="U366" s="4">
        <v>30</v>
      </c>
      <c r="V366" s="4">
        <f t="shared" si="253"/>
        <v>17</v>
      </c>
      <c r="W366" s="117">
        <f t="shared" si="254"/>
        <v>1.7647058823529411</v>
      </c>
      <c r="X366" s="21">
        <v>1</v>
      </c>
      <c r="Y366" s="4">
        <v>8499785.8699999992</v>
      </c>
      <c r="Z366" s="4">
        <v>8313942.1699999999</v>
      </c>
      <c r="AA366" s="116">
        <f t="shared" si="255"/>
        <v>2.1864515511612444E-2</v>
      </c>
      <c r="AB366" s="21">
        <v>1</v>
      </c>
      <c r="AC366" s="121">
        <f t="shared" si="256"/>
        <v>6</v>
      </c>
      <c r="AD366" s="4">
        <v>5</v>
      </c>
      <c r="AE366" s="4">
        <v>0</v>
      </c>
      <c r="AF366" s="116">
        <f>AE366/AD366</f>
        <v>0</v>
      </c>
      <c r="AG366" s="21">
        <v>3</v>
      </c>
      <c r="AH366" s="4">
        <v>8313942.1700000009</v>
      </c>
      <c r="AI366" s="4">
        <v>8313942.1700000009</v>
      </c>
      <c r="AJ366" s="116">
        <f t="shared" si="257"/>
        <v>1</v>
      </c>
      <c r="AK366" s="21">
        <v>3</v>
      </c>
      <c r="AL366" s="71">
        <f t="shared" si="258"/>
        <v>6</v>
      </c>
      <c r="AM366" s="4">
        <v>0</v>
      </c>
      <c r="AN366" s="4">
        <v>4652679.040000001</v>
      </c>
      <c r="AO366" s="23">
        <f t="shared" si="259"/>
        <v>0</v>
      </c>
      <c r="AP366" s="21">
        <v>0</v>
      </c>
      <c r="AQ366" s="4">
        <v>0</v>
      </c>
      <c r="AR366" s="4">
        <v>2224655.31</v>
      </c>
      <c r="AS366" s="23">
        <f t="shared" si="269"/>
        <v>0</v>
      </c>
      <c r="AT366" s="21">
        <v>0</v>
      </c>
      <c r="AU366" s="74">
        <f t="shared" si="260"/>
        <v>0</v>
      </c>
      <c r="AV366" s="4">
        <v>7848906.3499999996</v>
      </c>
      <c r="AW366" s="4">
        <v>9256423.6400000006</v>
      </c>
      <c r="AX366" s="23">
        <f t="shared" si="261"/>
        <v>0.84794156525878273</v>
      </c>
      <c r="AY366" s="21">
        <v>2</v>
      </c>
      <c r="AZ366" s="4">
        <f t="shared" si="262"/>
        <v>7848906.3499999996</v>
      </c>
      <c r="BA366" s="4">
        <v>0</v>
      </c>
      <c r="BB366" s="23">
        <f t="shared" si="263"/>
        <v>0</v>
      </c>
      <c r="BC366" s="21">
        <v>0</v>
      </c>
      <c r="BD366" s="74">
        <f t="shared" si="264"/>
        <v>2</v>
      </c>
      <c r="BE366" s="4">
        <v>0</v>
      </c>
      <c r="BF366" s="21">
        <v>3</v>
      </c>
      <c r="BG366" s="71">
        <f t="shared" si="265"/>
        <v>3</v>
      </c>
      <c r="BH366" s="4">
        <v>15</v>
      </c>
      <c r="BI366" s="4">
        <v>17</v>
      </c>
      <c r="BJ366" s="23">
        <f t="shared" si="268"/>
        <v>0.88235294117647056</v>
      </c>
      <c r="BK366" s="21">
        <v>2</v>
      </c>
      <c r="BL366" s="4">
        <v>0</v>
      </c>
      <c r="BM366" s="124">
        <v>0</v>
      </c>
      <c r="BN366" s="53">
        <v>0</v>
      </c>
      <c r="BO366" s="54">
        <v>0</v>
      </c>
      <c r="BP366" s="88">
        <f t="shared" si="266"/>
        <v>2</v>
      </c>
      <c r="BQ366" s="44">
        <f t="shared" si="267"/>
        <v>25</v>
      </c>
    </row>
    <row r="367" spans="1:69" ht="51" x14ac:dyDescent="0.2">
      <c r="A367" s="1">
        <v>364</v>
      </c>
      <c r="B367" s="2" t="s">
        <v>1033</v>
      </c>
      <c r="C367" s="3" t="s">
        <v>1034</v>
      </c>
      <c r="D367" s="4">
        <v>1319324.55</v>
      </c>
      <c r="E367" s="4">
        <v>1319324.55</v>
      </c>
      <c r="F367" s="118">
        <f t="shared" si="248"/>
        <v>1</v>
      </c>
      <c r="G367" s="21">
        <v>3</v>
      </c>
      <c r="H367" s="4">
        <v>1319324.55</v>
      </c>
      <c r="I367" s="4">
        <v>1308490.44</v>
      </c>
      <c r="J367" s="114">
        <f t="shared" si="249"/>
        <v>0.99178813886242012</v>
      </c>
      <c r="K367" s="21">
        <v>3</v>
      </c>
      <c r="L367" s="120">
        <f t="shared" si="250"/>
        <v>6</v>
      </c>
      <c r="M367" s="4">
        <v>0</v>
      </c>
      <c r="N367" s="4">
        <v>2</v>
      </c>
      <c r="O367" s="116">
        <f t="shared" si="251"/>
        <v>0</v>
      </c>
      <c r="P367" s="21">
        <v>3</v>
      </c>
      <c r="Q367" s="4">
        <v>2</v>
      </c>
      <c r="R367" s="4">
        <v>2</v>
      </c>
      <c r="S367" s="116">
        <f t="shared" si="252"/>
        <v>1</v>
      </c>
      <c r="T367" s="21">
        <v>0</v>
      </c>
      <c r="U367" s="4">
        <v>2</v>
      </c>
      <c r="V367" s="4">
        <f t="shared" si="253"/>
        <v>2</v>
      </c>
      <c r="W367" s="117">
        <f t="shared" si="254"/>
        <v>1</v>
      </c>
      <c r="X367" s="21">
        <v>1</v>
      </c>
      <c r="Y367" s="4">
        <v>114331</v>
      </c>
      <c r="Z367" s="4">
        <v>114331</v>
      </c>
      <c r="AA367" s="116">
        <f t="shared" si="255"/>
        <v>0</v>
      </c>
      <c r="AB367" s="21">
        <v>0</v>
      </c>
      <c r="AC367" s="122">
        <f t="shared" si="256"/>
        <v>4</v>
      </c>
      <c r="AD367" s="4">
        <v>0</v>
      </c>
      <c r="AE367" s="4">
        <v>0</v>
      </c>
      <c r="AF367" s="116">
        <v>0</v>
      </c>
      <c r="AG367" s="21">
        <v>3</v>
      </c>
      <c r="AH367" s="4">
        <v>0</v>
      </c>
      <c r="AI367" s="4">
        <v>114331</v>
      </c>
      <c r="AJ367" s="116">
        <f t="shared" si="257"/>
        <v>0</v>
      </c>
      <c r="AK367" s="21">
        <v>0</v>
      </c>
      <c r="AL367" s="73">
        <f t="shared" si="258"/>
        <v>3</v>
      </c>
      <c r="AM367" s="4">
        <v>0</v>
      </c>
      <c r="AN367" s="4">
        <v>144605.37</v>
      </c>
      <c r="AO367" s="23">
        <f t="shared" si="259"/>
        <v>0</v>
      </c>
      <c r="AP367" s="21">
        <v>0</v>
      </c>
      <c r="AQ367" s="4">
        <v>0</v>
      </c>
      <c r="AR367" s="4">
        <v>112364.61</v>
      </c>
      <c r="AS367" s="23">
        <f t="shared" si="269"/>
        <v>0</v>
      </c>
      <c r="AT367" s="21">
        <v>0</v>
      </c>
      <c r="AU367" s="74">
        <f t="shared" si="260"/>
        <v>0</v>
      </c>
      <c r="AV367" s="4">
        <v>1077972.49</v>
      </c>
      <c r="AW367" s="4">
        <v>1088806.6000000001</v>
      </c>
      <c r="AX367" s="23">
        <f t="shared" si="261"/>
        <v>0.99004955517352655</v>
      </c>
      <c r="AY367" s="21">
        <v>3</v>
      </c>
      <c r="AZ367" s="4">
        <f t="shared" si="262"/>
        <v>1077972.49</v>
      </c>
      <c r="BA367" s="4">
        <v>702042.52</v>
      </c>
      <c r="BB367" s="23">
        <f t="shared" si="263"/>
        <v>0.65126200020187897</v>
      </c>
      <c r="BC367" s="21">
        <v>2</v>
      </c>
      <c r="BD367" s="72">
        <f t="shared" si="264"/>
        <v>5</v>
      </c>
      <c r="BE367" s="4">
        <v>0</v>
      </c>
      <c r="BF367" s="21">
        <v>3</v>
      </c>
      <c r="BG367" s="71">
        <f t="shared" si="265"/>
        <v>3</v>
      </c>
      <c r="BH367" s="4">
        <v>2</v>
      </c>
      <c r="BI367" s="4">
        <v>2</v>
      </c>
      <c r="BJ367" s="23">
        <f t="shared" si="268"/>
        <v>1</v>
      </c>
      <c r="BK367" s="21">
        <v>3</v>
      </c>
      <c r="BL367" s="4">
        <v>9</v>
      </c>
      <c r="BM367" s="124">
        <v>15</v>
      </c>
      <c r="BN367" s="53">
        <f>BL367/BM367</f>
        <v>0.6</v>
      </c>
      <c r="BO367" s="54">
        <v>1</v>
      </c>
      <c r="BP367" s="90">
        <f t="shared" si="266"/>
        <v>4</v>
      </c>
      <c r="BQ367" s="44">
        <f t="shared" si="267"/>
        <v>25</v>
      </c>
    </row>
    <row r="368" spans="1:69" ht="89.25" x14ac:dyDescent="0.2">
      <c r="A368" s="1">
        <v>365</v>
      </c>
      <c r="B368" s="2" t="s">
        <v>1173</v>
      </c>
      <c r="C368" s="3" t="s">
        <v>1174</v>
      </c>
      <c r="D368" s="4">
        <v>8219396.0700000003</v>
      </c>
      <c r="E368" s="4">
        <v>8230268.0700000003</v>
      </c>
      <c r="F368" s="118">
        <f t="shared" si="248"/>
        <v>1.0013227249188881</v>
      </c>
      <c r="G368" s="21">
        <v>3</v>
      </c>
      <c r="H368" s="4">
        <v>8219396.0700000003</v>
      </c>
      <c r="I368" s="4">
        <v>7651841.3799999999</v>
      </c>
      <c r="J368" s="114">
        <f t="shared" si="249"/>
        <v>0.93094934406780561</v>
      </c>
      <c r="K368" s="21">
        <v>3</v>
      </c>
      <c r="L368" s="120">
        <f t="shared" si="250"/>
        <v>6</v>
      </c>
      <c r="M368" s="4">
        <v>2</v>
      </c>
      <c r="N368" s="4">
        <v>32</v>
      </c>
      <c r="O368" s="116">
        <f t="shared" si="251"/>
        <v>6.25E-2</v>
      </c>
      <c r="P368" s="21">
        <v>2</v>
      </c>
      <c r="Q368" s="4">
        <v>5</v>
      </c>
      <c r="R368" s="4">
        <v>32</v>
      </c>
      <c r="S368" s="116">
        <f t="shared" si="252"/>
        <v>0.15625</v>
      </c>
      <c r="T368" s="21">
        <v>3</v>
      </c>
      <c r="U368" s="4">
        <v>101</v>
      </c>
      <c r="V368" s="4">
        <f t="shared" si="253"/>
        <v>30</v>
      </c>
      <c r="W368" s="117">
        <f t="shared" si="254"/>
        <v>3.3666666666666667</v>
      </c>
      <c r="X368" s="21">
        <v>3</v>
      </c>
      <c r="Y368" s="4">
        <v>4120820.8</v>
      </c>
      <c r="Z368" s="4">
        <v>3032913.71</v>
      </c>
      <c r="AA368" s="116">
        <f t="shared" si="255"/>
        <v>0.26400252347784692</v>
      </c>
      <c r="AB368" s="21">
        <v>0</v>
      </c>
      <c r="AC368" s="121">
        <f t="shared" si="256"/>
        <v>8</v>
      </c>
      <c r="AD368" s="4">
        <v>1</v>
      </c>
      <c r="AE368" s="4">
        <v>1</v>
      </c>
      <c r="AF368" s="116">
        <f>AE368/AD368</f>
        <v>1</v>
      </c>
      <c r="AG368" s="21">
        <v>0</v>
      </c>
      <c r="AH368" s="4">
        <v>3032913.71</v>
      </c>
      <c r="AI368" s="4">
        <v>3032913.71</v>
      </c>
      <c r="AJ368" s="116">
        <f t="shared" si="257"/>
        <v>1</v>
      </c>
      <c r="AK368" s="21">
        <v>3</v>
      </c>
      <c r="AL368" s="73">
        <f t="shared" si="258"/>
        <v>3</v>
      </c>
      <c r="AM368" s="4">
        <v>0</v>
      </c>
      <c r="AN368" s="4">
        <v>2573968.73</v>
      </c>
      <c r="AO368" s="23">
        <f t="shared" si="259"/>
        <v>0</v>
      </c>
      <c r="AP368" s="21">
        <v>0</v>
      </c>
      <c r="AQ368" s="4">
        <v>0</v>
      </c>
      <c r="AR368" s="4">
        <v>1148943.8600000001</v>
      </c>
      <c r="AS368" s="23">
        <f t="shared" si="269"/>
        <v>0</v>
      </c>
      <c r="AT368" s="21">
        <v>0</v>
      </c>
      <c r="AU368" s="74">
        <f t="shared" si="260"/>
        <v>0</v>
      </c>
      <c r="AV368" s="4">
        <v>5099156.67</v>
      </c>
      <c r="AW368" s="4">
        <v>5677583.3600000003</v>
      </c>
      <c r="AX368" s="23">
        <f t="shared" si="261"/>
        <v>0.89812096920052964</v>
      </c>
      <c r="AY368" s="21">
        <v>2</v>
      </c>
      <c r="AZ368" s="4">
        <f t="shared" si="262"/>
        <v>5099156.67</v>
      </c>
      <c r="BA368" s="4">
        <v>992965.72</v>
      </c>
      <c r="BB368" s="23">
        <f t="shared" si="263"/>
        <v>0.19473136133312804</v>
      </c>
      <c r="BC368" s="21">
        <v>0</v>
      </c>
      <c r="BD368" s="74">
        <f t="shared" si="264"/>
        <v>2</v>
      </c>
      <c r="BE368" s="4">
        <v>0</v>
      </c>
      <c r="BF368" s="21">
        <v>3</v>
      </c>
      <c r="BG368" s="71">
        <f t="shared" si="265"/>
        <v>3</v>
      </c>
      <c r="BH368" s="4">
        <v>25</v>
      </c>
      <c r="BI368" s="4">
        <v>26</v>
      </c>
      <c r="BJ368" s="23">
        <f t="shared" si="268"/>
        <v>0.96153846153846156</v>
      </c>
      <c r="BK368" s="21">
        <v>3</v>
      </c>
      <c r="BL368" s="4">
        <v>0</v>
      </c>
      <c r="BM368" s="124">
        <v>0</v>
      </c>
      <c r="BN368" s="53">
        <v>0</v>
      </c>
      <c r="BO368" s="54">
        <v>0</v>
      </c>
      <c r="BP368" s="90">
        <f t="shared" si="266"/>
        <v>3</v>
      </c>
      <c r="BQ368" s="44">
        <f t="shared" si="267"/>
        <v>25</v>
      </c>
    </row>
    <row r="369" spans="1:69" ht="76.5" x14ac:dyDescent="0.2">
      <c r="A369" s="1">
        <v>366</v>
      </c>
      <c r="B369" s="2" t="s">
        <v>1243</v>
      </c>
      <c r="C369" s="3" t="s">
        <v>1244</v>
      </c>
      <c r="D369" s="4">
        <v>41852181.590000004</v>
      </c>
      <c r="E369" s="4">
        <v>40815779.030000001</v>
      </c>
      <c r="F369" s="118">
        <f t="shared" si="248"/>
        <v>0.97523659411227359</v>
      </c>
      <c r="G369" s="21">
        <v>3</v>
      </c>
      <c r="H369" s="4">
        <v>51279927.5</v>
      </c>
      <c r="I369" s="4">
        <v>40270613.729999997</v>
      </c>
      <c r="J369" s="114">
        <f t="shared" si="249"/>
        <v>0.7853094903459058</v>
      </c>
      <c r="K369" s="21">
        <v>2</v>
      </c>
      <c r="L369" s="115">
        <f t="shared" si="250"/>
        <v>5</v>
      </c>
      <c r="M369" s="4">
        <v>18</v>
      </c>
      <c r="N369" s="4">
        <v>93</v>
      </c>
      <c r="O369" s="116">
        <f t="shared" si="251"/>
        <v>0.19354838709677419</v>
      </c>
      <c r="P369" s="21">
        <v>0</v>
      </c>
      <c r="Q369" s="4">
        <v>24</v>
      </c>
      <c r="R369" s="4">
        <v>93</v>
      </c>
      <c r="S369" s="116">
        <f t="shared" si="252"/>
        <v>0.25806451612903225</v>
      </c>
      <c r="T369" s="21">
        <v>2</v>
      </c>
      <c r="U369" s="4">
        <v>225</v>
      </c>
      <c r="V369" s="4">
        <f t="shared" si="253"/>
        <v>75</v>
      </c>
      <c r="W369" s="117">
        <f t="shared" si="254"/>
        <v>3</v>
      </c>
      <c r="X369" s="21">
        <v>2</v>
      </c>
      <c r="Y369" s="4">
        <v>35976865.770000003</v>
      </c>
      <c r="Z369" s="4">
        <v>33513099.149999999</v>
      </c>
      <c r="AA369" s="116">
        <f t="shared" si="255"/>
        <v>6.8481969378623955E-2</v>
      </c>
      <c r="AB369" s="21">
        <v>3</v>
      </c>
      <c r="AC369" s="121">
        <f t="shared" si="256"/>
        <v>7</v>
      </c>
      <c r="AD369" s="4">
        <v>3</v>
      </c>
      <c r="AE369" s="4">
        <v>0</v>
      </c>
      <c r="AF369" s="116">
        <f>AE369/AD369</f>
        <v>0</v>
      </c>
      <c r="AG369" s="21">
        <v>3</v>
      </c>
      <c r="AH369" s="4">
        <v>33513099.150000002</v>
      </c>
      <c r="AI369" s="4">
        <v>33513099.150000002</v>
      </c>
      <c r="AJ369" s="116">
        <f t="shared" si="257"/>
        <v>1</v>
      </c>
      <c r="AK369" s="21">
        <v>3</v>
      </c>
      <c r="AL369" s="71">
        <f t="shared" si="258"/>
        <v>6</v>
      </c>
      <c r="AM369" s="4">
        <v>0</v>
      </c>
      <c r="AN369" s="4">
        <v>5250052.32</v>
      </c>
      <c r="AO369" s="23">
        <f t="shared" si="259"/>
        <v>0</v>
      </c>
      <c r="AP369" s="21">
        <v>0</v>
      </c>
      <c r="AQ369" s="4">
        <v>0</v>
      </c>
      <c r="AR369" s="4">
        <v>1865814.5199999998</v>
      </c>
      <c r="AS369" s="23">
        <f t="shared" si="269"/>
        <v>0</v>
      </c>
      <c r="AT369" s="21">
        <v>0</v>
      </c>
      <c r="AU369" s="74">
        <f t="shared" si="260"/>
        <v>0</v>
      </c>
      <c r="AV369" s="4">
        <v>5614077.4299999997</v>
      </c>
      <c r="AW369" s="4">
        <v>9355586.5999999996</v>
      </c>
      <c r="AX369" s="23">
        <f t="shared" si="261"/>
        <v>0.60007754404197378</v>
      </c>
      <c r="AY369" s="21">
        <v>2</v>
      </c>
      <c r="AZ369" s="4">
        <f t="shared" si="262"/>
        <v>5614077.4299999997</v>
      </c>
      <c r="BA369" s="4">
        <v>0</v>
      </c>
      <c r="BB369" s="23">
        <f t="shared" si="263"/>
        <v>0</v>
      </c>
      <c r="BC369" s="21">
        <v>0</v>
      </c>
      <c r="BD369" s="74">
        <f t="shared" si="264"/>
        <v>2</v>
      </c>
      <c r="BE369" s="4">
        <v>30</v>
      </c>
      <c r="BF369" s="21">
        <v>3</v>
      </c>
      <c r="BG369" s="71">
        <f t="shared" si="265"/>
        <v>3</v>
      </c>
      <c r="BH369" s="4">
        <v>76</v>
      </c>
      <c r="BI369" s="4">
        <v>100</v>
      </c>
      <c r="BJ369" s="23">
        <f t="shared" si="268"/>
        <v>0.76</v>
      </c>
      <c r="BK369" s="21">
        <v>2</v>
      </c>
      <c r="BL369" s="4">
        <v>0</v>
      </c>
      <c r="BM369" s="124">
        <v>0</v>
      </c>
      <c r="BN369" s="53">
        <v>0</v>
      </c>
      <c r="BO369" s="54">
        <v>0</v>
      </c>
      <c r="BP369" s="88">
        <f t="shared" si="266"/>
        <v>2</v>
      </c>
      <c r="BQ369" s="44">
        <f t="shared" si="267"/>
        <v>25</v>
      </c>
    </row>
    <row r="370" spans="1:69" ht="89.25" x14ac:dyDescent="0.2">
      <c r="A370" s="1">
        <v>367</v>
      </c>
      <c r="B370" s="2" t="s">
        <v>1317</v>
      </c>
      <c r="C370" s="3" t="s">
        <v>1318</v>
      </c>
      <c r="D370" s="4">
        <v>8783654.3499999996</v>
      </c>
      <c r="E370" s="4">
        <v>8783654.3499999996</v>
      </c>
      <c r="F370" s="118">
        <f t="shared" si="248"/>
        <v>1</v>
      </c>
      <c r="G370" s="21">
        <v>3</v>
      </c>
      <c r="H370" s="4">
        <v>8987823.0700000003</v>
      </c>
      <c r="I370" s="4">
        <v>8643505.6899999995</v>
      </c>
      <c r="J370" s="114">
        <f t="shared" si="249"/>
        <v>0.96169068112285383</v>
      </c>
      <c r="K370" s="21">
        <v>3</v>
      </c>
      <c r="L370" s="120">
        <f t="shared" si="250"/>
        <v>6</v>
      </c>
      <c r="M370" s="4">
        <v>7</v>
      </c>
      <c r="N370" s="4">
        <v>43</v>
      </c>
      <c r="O370" s="116">
        <f t="shared" si="251"/>
        <v>0.16279069767441862</v>
      </c>
      <c r="P370" s="21">
        <v>0</v>
      </c>
      <c r="Q370" s="4">
        <v>23</v>
      </c>
      <c r="R370" s="4">
        <v>43</v>
      </c>
      <c r="S370" s="116">
        <f t="shared" si="252"/>
        <v>0.53488372093023251</v>
      </c>
      <c r="T370" s="21">
        <v>1</v>
      </c>
      <c r="U370" s="4">
        <v>52</v>
      </c>
      <c r="V370" s="4">
        <f t="shared" si="253"/>
        <v>36</v>
      </c>
      <c r="W370" s="117">
        <f t="shared" si="254"/>
        <v>1.4444444444444444</v>
      </c>
      <c r="X370" s="21">
        <v>1</v>
      </c>
      <c r="Y370" s="4">
        <v>6360958.7999999998</v>
      </c>
      <c r="Z370" s="4">
        <v>6146356.1600000001</v>
      </c>
      <c r="AA370" s="116">
        <f t="shared" si="255"/>
        <v>3.3737467376773397E-2</v>
      </c>
      <c r="AB370" s="21">
        <v>2</v>
      </c>
      <c r="AC370" s="122">
        <f t="shared" si="256"/>
        <v>4</v>
      </c>
      <c r="AD370" s="4">
        <v>11</v>
      </c>
      <c r="AE370" s="4">
        <v>1</v>
      </c>
      <c r="AF370" s="116">
        <f>AE370/AD370</f>
        <v>9.0909090909090912E-2</v>
      </c>
      <c r="AG370" s="21">
        <v>3</v>
      </c>
      <c r="AH370" s="4">
        <v>5726371.1600000001</v>
      </c>
      <c r="AI370" s="4">
        <v>6146356.1600000001</v>
      </c>
      <c r="AJ370" s="116">
        <f t="shared" si="257"/>
        <v>0.93166927052922366</v>
      </c>
      <c r="AK370" s="21">
        <v>3</v>
      </c>
      <c r="AL370" s="71">
        <f t="shared" si="258"/>
        <v>6</v>
      </c>
      <c r="AM370" s="4">
        <v>0</v>
      </c>
      <c r="AN370" s="4">
        <v>1730887.6299999997</v>
      </c>
      <c r="AO370" s="23">
        <f t="shared" si="259"/>
        <v>0</v>
      </c>
      <c r="AP370" s="21">
        <v>0</v>
      </c>
      <c r="AQ370" s="4">
        <v>0</v>
      </c>
      <c r="AR370" s="4">
        <v>604432.02</v>
      </c>
      <c r="AS370" s="23">
        <f t="shared" si="269"/>
        <v>0</v>
      </c>
      <c r="AT370" s="21">
        <v>0</v>
      </c>
      <c r="AU370" s="74">
        <f t="shared" si="260"/>
        <v>0</v>
      </c>
      <c r="AV370" s="4">
        <v>5038382.87</v>
      </c>
      <c r="AW370" s="4">
        <v>4329625.8600000003</v>
      </c>
      <c r="AX370" s="23">
        <f t="shared" si="261"/>
        <v>1.1636993663928272</v>
      </c>
      <c r="AY370" s="21">
        <v>3</v>
      </c>
      <c r="AZ370" s="4">
        <f t="shared" si="262"/>
        <v>5038382.87</v>
      </c>
      <c r="BA370" s="4">
        <v>326615.15000000002</v>
      </c>
      <c r="BB370" s="23">
        <f t="shared" si="263"/>
        <v>6.4825393072996063E-2</v>
      </c>
      <c r="BC370" s="21">
        <v>0</v>
      </c>
      <c r="BD370" s="73">
        <f t="shared" si="264"/>
        <v>3</v>
      </c>
      <c r="BE370" s="4">
        <v>0</v>
      </c>
      <c r="BF370" s="21">
        <v>3</v>
      </c>
      <c r="BG370" s="71">
        <f t="shared" si="265"/>
        <v>3</v>
      </c>
      <c r="BH370" s="4">
        <v>27</v>
      </c>
      <c r="BI370" s="4">
        <v>29</v>
      </c>
      <c r="BJ370" s="23">
        <f t="shared" si="268"/>
        <v>0.93103448275862066</v>
      </c>
      <c r="BK370" s="21">
        <v>3</v>
      </c>
      <c r="BL370" s="4">
        <v>0</v>
      </c>
      <c r="BM370" s="124">
        <v>0</v>
      </c>
      <c r="BN370" s="53">
        <v>0</v>
      </c>
      <c r="BO370" s="54">
        <v>0</v>
      </c>
      <c r="BP370" s="90">
        <f t="shared" si="266"/>
        <v>3</v>
      </c>
      <c r="BQ370" s="44">
        <f t="shared" si="267"/>
        <v>25</v>
      </c>
    </row>
    <row r="371" spans="1:69" ht="76.5" x14ac:dyDescent="0.2">
      <c r="A371" s="1">
        <v>368</v>
      </c>
      <c r="B371" s="2" t="s">
        <v>1337</v>
      </c>
      <c r="C371" s="3" t="s">
        <v>1338</v>
      </c>
      <c r="D371" s="4">
        <v>12455274.619999999</v>
      </c>
      <c r="E371" s="4">
        <v>12201308.07</v>
      </c>
      <c r="F371" s="118">
        <f t="shared" si="248"/>
        <v>0.97960971895455495</v>
      </c>
      <c r="G371" s="21">
        <v>3</v>
      </c>
      <c r="H371" s="4">
        <v>12455274.619999999</v>
      </c>
      <c r="I371" s="4">
        <v>11408321.050000001</v>
      </c>
      <c r="J371" s="114">
        <f t="shared" si="249"/>
        <v>0.91594295574030482</v>
      </c>
      <c r="K371" s="21">
        <v>3</v>
      </c>
      <c r="L371" s="120">
        <f t="shared" si="250"/>
        <v>6</v>
      </c>
      <c r="M371" s="4">
        <v>2</v>
      </c>
      <c r="N371" s="4">
        <v>29</v>
      </c>
      <c r="O371" s="116">
        <f t="shared" si="251"/>
        <v>6.8965517241379309E-2</v>
      </c>
      <c r="P371" s="21">
        <v>2</v>
      </c>
      <c r="Q371" s="4">
        <v>11</v>
      </c>
      <c r="R371" s="4">
        <v>29</v>
      </c>
      <c r="S371" s="116">
        <f t="shared" si="252"/>
        <v>0.37931034482758619</v>
      </c>
      <c r="T371" s="21">
        <v>2</v>
      </c>
      <c r="U371" s="4">
        <v>52</v>
      </c>
      <c r="V371" s="4">
        <f t="shared" si="253"/>
        <v>27</v>
      </c>
      <c r="W371" s="117">
        <f t="shared" si="254"/>
        <v>1.9259259259259258</v>
      </c>
      <c r="X371" s="21">
        <v>1</v>
      </c>
      <c r="Y371" s="4">
        <v>3456134.92</v>
      </c>
      <c r="Z371" s="4">
        <v>3382240.02</v>
      </c>
      <c r="AA371" s="116">
        <f t="shared" si="255"/>
        <v>2.1380791465166502E-2</v>
      </c>
      <c r="AB371" s="21">
        <v>1</v>
      </c>
      <c r="AC371" s="121">
        <f t="shared" si="256"/>
        <v>6</v>
      </c>
      <c r="AD371" s="4">
        <v>0</v>
      </c>
      <c r="AE371" s="4">
        <v>0</v>
      </c>
      <c r="AF371" s="116">
        <v>0</v>
      </c>
      <c r="AG371" s="21">
        <v>3</v>
      </c>
      <c r="AH371" s="4">
        <v>3382240.0200000005</v>
      </c>
      <c r="AI371" s="4">
        <v>3382240.0200000005</v>
      </c>
      <c r="AJ371" s="116">
        <f t="shared" si="257"/>
        <v>1</v>
      </c>
      <c r="AK371" s="21">
        <v>3</v>
      </c>
      <c r="AL371" s="71">
        <f t="shared" si="258"/>
        <v>6</v>
      </c>
      <c r="AM371" s="4">
        <v>0</v>
      </c>
      <c r="AN371" s="4">
        <v>4468936.74</v>
      </c>
      <c r="AO371" s="23">
        <f t="shared" si="259"/>
        <v>0</v>
      </c>
      <c r="AP371" s="21">
        <v>0</v>
      </c>
      <c r="AQ371" s="4">
        <v>0</v>
      </c>
      <c r="AR371" s="4">
        <v>1623115.2000000002</v>
      </c>
      <c r="AS371" s="23">
        <f t="shared" si="269"/>
        <v>0</v>
      </c>
      <c r="AT371" s="21">
        <v>0</v>
      </c>
      <c r="AU371" s="74">
        <f t="shared" si="260"/>
        <v>0</v>
      </c>
      <c r="AV371" s="4">
        <v>6750815.9900000002</v>
      </c>
      <c r="AW371" s="4">
        <v>6775449.0499999998</v>
      </c>
      <c r="AX371" s="23">
        <f t="shared" si="261"/>
        <v>0.99636436495674041</v>
      </c>
      <c r="AY371" s="21">
        <v>3</v>
      </c>
      <c r="AZ371" s="4">
        <f t="shared" si="262"/>
        <v>6750815.9900000002</v>
      </c>
      <c r="BA371" s="4">
        <v>338412.66</v>
      </c>
      <c r="BB371" s="23">
        <f t="shared" si="263"/>
        <v>5.0129148906042094E-2</v>
      </c>
      <c r="BC371" s="21">
        <v>0</v>
      </c>
      <c r="BD371" s="73">
        <f t="shared" si="264"/>
        <v>3</v>
      </c>
      <c r="BE371" s="4">
        <v>0</v>
      </c>
      <c r="BF371" s="21">
        <v>3</v>
      </c>
      <c r="BG371" s="71">
        <f t="shared" si="265"/>
        <v>3</v>
      </c>
      <c r="BH371" s="4">
        <v>21</v>
      </c>
      <c r="BI371" s="4">
        <v>33</v>
      </c>
      <c r="BJ371" s="23">
        <f t="shared" si="268"/>
        <v>0.63636363636363635</v>
      </c>
      <c r="BK371" s="21">
        <v>1</v>
      </c>
      <c r="BL371" s="4">
        <v>0</v>
      </c>
      <c r="BM371" s="124">
        <v>0</v>
      </c>
      <c r="BN371" s="53">
        <v>0</v>
      </c>
      <c r="BO371" s="54">
        <v>0</v>
      </c>
      <c r="BP371" s="88">
        <f t="shared" si="266"/>
        <v>1</v>
      </c>
      <c r="BQ371" s="44">
        <f t="shared" si="267"/>
        <v>25</v>
      </c>
    </row>
    <row r="372" spans="1:69" ht="63.75" x14ac:dyDescent="0.2">
      <c r="A372" s="1">
        <v>369</v>
      </c>
      <c r="B372" s="2" t="s">
        <v>1339</v>
      </c>
      <c r="C372" s="3" t="s">
        <v>1340</v>
      </c>
      <c r="D372" s="4">
        <v>77034612.549999997</v>
      </c>
      <c r="E372" s="4">
        <v>73586808.439999998</v>
      </c>
      <c r="F372" s="118">
        <f t="shared" si="248"/>
        <v>0.9552434419299225</v>
      </c>
      <c r="G372" s="21">
        <v>3</v>
      </c>
      <c r="H372" s="4">
        <v>77036386.120000005</v>
      </c>
      <c r="I372" s="4">
        <v>48515985.509999998</v>
      </c>
      <c r="J372" s="114">
        <f t="shared" si="249"/>
        <v>0.62978013317533321</v>
      </c>
      <c r="K372" s="21">
        <v>1</v>
      </c>
      <c r="L372" s="121">
        <f t="shared" si="250"/>
        <v>4</v>
      </c>
      <c r="M372" s="4">
        <v>7</v>
      </c>
      <c r="N372" s="4">
        <v>50</v>
      </c>
      <c r="O372" s="116">
        <f t="shared" si="251"/>
        <v>0.14000000000000001</v>
      </c>
      <c r="P372" s="21">
        <v>1</v>
      </c>
      <c r="Q372" s="4">
        <v>17</v>
      </c>
      <c r="R372" s="4">
        <v>50</v>
      </c>
      <c r="S372" s="116">
        <f t="shared" si="252"/>
        <v>0.34</v>
      </c>
      <c r="T372" s="21">
        <v>2</v>
      </c>
      <c r="U372" s="4">
        <v>84</v>
      </c>
      <c r="V372" s="4">
        <f t="shared" si="253"/>
        <v>43</v>
      </c>
      <c r="W372" s="117">
        <f t="shared" si="254"/>
        <v>1.9534883720930232</v>
      </c>
      <c r="X372" s="21">
        <v>1</v>
      </c>
      <c r="Y372" s="4">
        <v>71964343.730000004</v>
      </c>
      <c r="Z372" s="4">
        <v>69793096.450000003</v>
      </c>
      <c r="AA372" s="116">
        <f t="shared" si="255"/>
        <v>3.0171153761176683E-2</v>
      </c>
      <c r="AB372" s="21">
        <v>2</v>
      </c>
      <c r="AC372" s="121">
        <f t="shared" si="256"/>
        <v>6</v>
      </c>
      <c r="AD372" s="4">
        <v>29</v>
      </c>
      <c r="AE372" s="4">
        <v>1</v>
      </c>
      <c r="AF372" s="116">
        <f>AE372/AD372</f>
        <v>3.4482758620689655E-2</v>
      </c>
      <c r="AG372" s="21">
        <v>3</v>
      </c>
      <c r="AH372" s="4">
        <v>68901869.719999999</v>
      </c>
      <c r="AI372" s="4">
        <v>69793096.450000003</v>
      </c>
      <c r="AJ372" s="116">
        <f t="shared" si="257"/>
        <v>0.98723044576996977</v>
      </c>
      <c r="AK372" s="21">
        <v>3</v>
      </c>
      <c r="AL372" s="71">
        <f t="shared" si="258"/>
        <v>6</v>
      </c>
      <c r="AM372" s="4">
        <v>0</v>
      </c>
      <c r="AN372" s="4">
        <v>8906120.8399999999</v>
      </c>
      <c r="AO372" s="23">
        <f t="shared" si="259"/>
        <v>0</v>
      </c>
      <c r="AP372" s="21">
        <v>0</v>
      </c>
      <c r="AQ372" s="4">
        <v>0</v>
      </c>
      <c r="AR372" s="4">
        <v>2446710.4500000002</v>
      </c>
      <c r="AS372" s="23">
        <f t="shared" si="269"/>
        <v>0</v>
      </c>
      <c r="AT372" s="21">
        <v>0</v>
      </c>
      <c r="AU372" s="74">
        <f t="shared" si="260"/>
        <v>0</v>
      </c>
      <c r="AV372" s="4">
        <v>1832819.63</v>
      </c>
      <c r="AW372" s="4">
        <v>6717793.4000000004</v>
      </c>
      <c r="AX372" s="23">
        <f t="shared" si="261"/>
        <v>0.2728306038706102</v>
      </c>
      <c r="AY372" s="21">
        <v>0</v>
      </c>
      <c r="AZ372" s="4">
        <f t="shared" si="262"/>
        <v>1832819.63</v>
      </c>
      <c r="BA372" s="4">
        <v>1048577.44</v>
      </c>
      <c r="BB372" s="23">
        <f t="shared" si="263"/>
        <v>0.57211163763015782</v>
      </c>
      <c r="BC372" s="21">
        <v>2</v>
      </c>
      <c r="BD372" s="74">
        <f t="shared" si="264"/>
        <v>2</v>
      </c>
      <c r="BE372" s="4">
        <v>0</v>
      </c>
      <c r="BF372" s="21">
        <v>3</v>
      </c>
      <c r="BG372" s="71">
        <f t="shared" si="265"/>
        <v>3</v>
      </c>
      <c r="BH372" s="4">
        <v>43</v>
      </c>
      <c r="BI372" s="4">
        <v>51</v>
      </c>
      <c r="BJ372" s="23">
        <f t="shared" si="268"/>
        <v>0.84313725490196079</v>
      </c>
      <c r="BK372" s="21">
        <v>2</v>
      </c>
      <c r="BL372" s="4">
        <v>12</v>
      </c>
      <c r="BM372" s="124">
        <v>15</v>
      </c>
      <c r="BN372" s="53">
        <f>BL372/BM372</f>
        <v>0.8</v>
      </c>
      <c r="BO372" s="54">
        <v>2</v>
      </c>
      <c r="BP372" s="90">
        <f t="shared" si="266"/>
        <v>4</v>
      </c>
      <c r="BQ372" s="44">
        <f t="shared" si="267"/>
        <v>25</v>
      </c>
    </row>
    <row r="373" spans="1:69" ht="63.75" x14ac:dyDescent="0.2">
      <c r="A373" s="1">
        <v>370</v>
      </c>
      <c r="B373" s="2" t="s">
        <v>1399</v>
      </c>
      <c r="C373" s="3" t="s">
        <v>1400</v>
      </c>
      <c r="D373" s="4">
        <v>7253203.7599999998</v>
      </c>
      <c r="E373" s="4">
        <v>7253203.7599999998</v>
      </c>
      <c r="F373" s="118">
        <f t="shared" si="248"/>
        <v>1</v>
      </c>
      <c r="G373" s="21">
        <v>3</v>
      </c>
      <c r="H373" s="4">
        <v>7253203.7599999998</v>
      </c>
      <c r="I373" s="4">
        <v>6976803.6600000001</v>
      </c>
      <c r="J373" s="114">
        <f t="shared" si="249"/>
        <v>0.96189268781827253</v>
      </c>
      <c r="K373" s="21">
        <v>3</v>
      </c>
      <c r="L373" s="120">
        <f t="shared" si="250"/>
        <v>6</v>
      </c>
      <c r="M373" s="4">
        <v>4</v>
      </c>
      <c r="N373" s="4">
        <v>17</v>
      </c>
      <c r="O373" s="116">
        <f t="shared" si="251"/>
        <v>0.23529411764705882</v>
      </c>
      <c r="P373" s="21">
        <v>0</v>
      </c>
      <c r="Q373" s="4">
        <v>5</v>
      </c>
      <c r="R373" s="4">
        <v>17</v>
      </c>
      <c r="S373" s="116">
        <f t="shared" si="252"/>
        <v>0.29411764705882354</v>
      </c>
      <c r="T373" s="21">
        <v>2</v>
      </c>
      <c r="U373" s="4">
        <v>25</v>
      </c>
      <c r="V373" s="4">
        <f t="shared" si="253"/>
        <v>13</v>
      </c>
      <c r="W373" s="117">
        <f t="shared" si="254"/>
        <v>1.9230769230769231</v>
      </c>
      <c r="X373" s="21">
        <v>1</v>
      </c>
      <c r="Y373" s="4">
        <v>4824288.01</v>
      </c>
      <c r="Z373" s="4">
        <v>4748733.18</v>
      </c>
      <c r="AA373" s="116">
        <f t="shared" si="255"/>
        <v>1.566134315434457E-2</v>
      </c>
      <c r="AB373" s="21">
        <v>1</v>
      </c>
      <c r="AC373" s="122">
        <f t="shared" si="256"/>
        <v>4</v>
      </c>
      <c r="AD373" s="4">
        <v>0</v>
      </c>
      <c r="AE373" s="4">
        <v>0</v>
      </c>
      <c r="AF373" s="116">
        <v>0</v>
      </c>
      <c r="AG373" s="21">
        <v>3</v>
      </c>
      <c r="AH373" s="4">
        <v>4648446.1800000006</v>
      </c>
      <c r="AI373" s="4">
        <v>4748733.1800000006</v>
      </c>
      <c r="AJ373" s="116">
        <f t="shared" si="257"/>
        <v>0.97888131503737175</v>
      </c>
      <c r="AK373" s="21">
        <v>3</v>
      </c>
      <c r="AL373" s="71">
        <f t="shared" si="258"/>
        <v>6</v>
      </c>
      <c r="AM373" s="4">
        <v>0</v>
      </c>
      <c r="AN373" s="4">
        <v>224411.90000000002</v>
      </c>
      <c r="AO373" s="23">
        <f t="shared" si="259"/>
        <v>0</v>
      </c>
      <c r="AP373" s="21">
        <v>0</v>
      </c>
      <c r="AQ373" s="4">
        <v>0</v>
      </c>
      <c r="AR373" s="4">
        <v>109009.59</v>
      </c>
      <c r="AS373" s="23">
        <f t="shared" si="269"/>
        <v>0</v>
      </c>
      <c r="AT373" s="21">
        <v>0</v>
      </c>
      <c r="AU373" s="74">
        <f t="shared" si="260"/>
        <v>0</v>
      </c>
      <c r="AV373" s="4">
        <v>1319004.4500000002</v>
      </c>
      <c r="AW373" s="4">
        <v>1518856.12</v>
      </c>
      <c r="AX373" s="23">
        <f t="shared" si="261"/>
        <v>0.86841961699439973</v>
      </c>
      <c r="AY373" s="21">
        <v>2</v>
      </c>
      <c r="AZ373" s="4">
        <f t="shared" si="262"/>
        <v>1319004.4500000002</v>
      </c>
      <c r="BA373" s="4">
        <v>743292.16</v>
      </c>
      <c r="BB373" s="23">
        <f t="shared" si="263"/>
        <v>0.56352513442998609</v>
      </c>
      <c r="BC373" s="21">
        <v>2</v>
      </c>
      <c r="BD373" s="73">
        <f t="shared" si="264"/>
        <v>4</v>
      </c>
      <c r="BE373" s="4">
        <v>0</v>
      </c>
      <c r="BF373" s="21">
        <v>3</v>
      </c>
      <c r="BG373" s="71">
        <f t="shared" si="265"/>
        <v>3</v>
      </c>
      <c r="BH373" s="4">
        <v>16</v>
      </c>
      <c r="BI373" s="4">
        <v>18</v>
      </c>
      <c r="BJ373" s="23">
        <f t="shared" si="268"/>
        <v>0.88888888888888884</v>
      </c>
      <c r="BK373" s="21">
        <v>2</v>
      </c>
      <c r="BL373" s="4">
        <v>0</v>
      </c>
      <c r="BM373" s="124">
        <v>0</v>
      </c>
      <c r="BN373" s="53">
        <v>0</v>
      </c>
      <c r="BO373" s="54">
        <v>0</v>
      </c>
      <c r="BP373" s="88">
        <f t="shared" si="266"/>
        <v>2</v>
      </c>
      <c r="BQ373" s="44">
        <f t="shared" si="267"/>
        <v>25</v>
      </c>
    </row>
    <row r="374" spans="1:69" ht="51" x14ac:dyDescent="0.2">
      <c r="A374" s="1">
        <v>371</v>
      </c>
      <c r="B374" s="2" t="s">
        <v>1405</v>
      </c>
      <c r="C374" s="3" t="s">
        <v>1406</v>
      </c>
      <c r="D374" s="4">
        <v>122664151.59999999</v>
      </c>
      <c r="E374" s="4">
        <v>123306682.5</v>
      </c>
      <c r="F374" s="118">
        <f t="shared" si="248"/>
        <v>1.0052381310400715</v>
      </c>
      <c r="G374" s="21">
        <v>3</v>
      </c>
      <c r="H374" s="4">
        <v>149413150.19</v>
      </c>
      <c r="I374" s="4">
        <v>118827715.79000001</v>
      </c>
      <c r="J374" s="114">
        <f t="shared" si="249"/>
        <v>0.79529623489561474</v>
      </c>
      <c r="K374" s="21">
        <v>2</v>
      </c>
      <c r="L374" s="115">
        <f t="shared" si="250"/>
        <v>5</v>
      </c>
      <c r="M374" s="4">
        <v>25</v>
      </c>
      <c r="N374" s="4">
        <v>108</v>
      </c>
      <c r="O374" s="116">
        <f t="shared" si="251"/>
        <v>0.23148148148148148</v>
      </c>
      <c r="P374" s="21">
        <v>0</v>
      </c>
      <c r="Q374" s="4">
        <v>42</v>
      </c>
      <c r="R374" s="4">
        <v>108</v>
      </c>
      <c r="S374" s="116">
        <f t="shared" si="252"/>
        <v>0.3888888888888889</v>
      </c>
      <c r="T374" s="21">
        <v>2</v>
      </c>
      <c r="U374" s="4">
        <v>169</v>
      </c>
      <c r="V374" s="4">
        <f t="shared" si="253"/>
        <v>83</v>
      </c>
      <c r="W374" s="117">
        <f t="shared" si="254"/>
        <v>2.036144578313253</v>
      </c>
      <c r="X374" s="21">
        <v>1</v>
      </c>
      <c r="Y374" s="4">
        <v>71365926.670000002</v>
      </c>
      <c r="Z374" s="4">
        <v>67593856.540000007</v>
      </c>
      <c r="AA374" s="116">
        <f t="shared" si="255"/>
        <v>5.2855337357871866E-2</v>
      </c>
      <c r="AB374" s="21">
        <v>3</v>
      </c>
      <c r="AC374" s="121">
        <f t="shared" si="256"/>
        <v>6</v>
      </c>
      <c r="AD374" s="4">
        <v>2</v>
      </c>
      <c r="AE374" s="4">
        <v>0</v>
      </c>
      <c r="AF374" s="116">
        <f>AE374/AD374</f>
        <v>0</v>
      </c>
      <c r="AG374" s="21">
        <v>3</v>
      </c>
      <c r="AH374" s="4">
        <v>60527531.339999996</v>
      </c>
      <c r="AI374" s="4">
        <v>67593856.539999992</v>
      </c>
      <c r="AJ374" s="116">
        <f t="shared" si="257"/>
        <v>0.89545906149298704</v>
      </c>
      <c r="AK374" s="21">
        <v>3</v>
      </c>
      <c r="AL374" s="71">
        <f t="shared" si="258"/>
        <v>6</v>
      </c>
      <c r="AM374" s="4">
        <v>0</v>
      </c>
      <c r="AN374" s="4">
        <v>25132961.710000001</v>
      </c>
      <c r="AO374" s="23">
        <f t="shared" si="259"/>
        <v>0</v>
      </c>
      <c r="AP374" s="21">
        <v>0</v>
      </c>
      <c r="AQ374" s="4">
        <v>0</v>
      </c>
      <c r="AR374" s="4">
        <v>1028413.97</v>
      </c>
      <c r="AS374" s="23">
        <f t="shared" si="269"/>
        <v>0</v>
      </c>
      <c r="AT374" s="21">
        <v>0</v>
      </c>
      <c r="AU374" s="74">
        <f t="shared" si="260"/>
        <v>0</v>
      </c>
      <c r="AV374" s="4">
        <v>3952743.78</v>
      </c>
      <c r="AW374" s="4">
        <v>3927743.78</v>
      </c>
      <c r="AX374" s="23">
        <f t="shared" si="261"/>
        <v>1.0063649773000214</v>
      </c>
      <c r="AY374" s="21">
        <v>3</v>
      </c>
      <c r="AZ374" s="4">
        <f t="shared" si="262"/>
        <v>3952743.78</v>
      </c>
      <c r="BA374" s="4">
        <v>425314.04</v>
      </c>
      <c r="BB374" s="23">
        <f t="shared" si="263"/>
        <v>0.10759969875912372</v>
      </c>
      <c r="BC374" s="21">
        <v>0</v>
      </c>
      <c r="BD374" s="73">
        <f t="shared" si="264"/>
        <v>3</v>
      </c>
      <c r="BE374" s="4">
        <v>15</v>
      </c>
      <c r="BF374" s="21">
        <v>3</v>
      </c>
      <c r="BG374" s="71">
        <f t="shared" si="265"/>
        <v>3</v>
      </c>
      <c r="BH374" s="4">
        <v>95</v>
      </c>
      <c r="BI374" s="4">
        <v>107</v>
      </c>
      <c r="BJ374" s="23">
        <f t="shared" si="268"/>
        <v>0.88785046728971961</v>
      </c>
      <c r="BK374" s="21">
        <v>2</v>
      </c>
      <c r="BL374" s="4">
        <v>0</v>
      </c>
      <c r="BM374" s="124">
        <v>0</v>
      </c>
      <c r="BN374" s="53">
        <v>0</v>
      </c>
      <c r="BO374" s="54">
        <v>0</v>
      </c>
      <c r="BP374" s="88">
        <f t="shared" si="266"/>
        <v>2</v>
      </c>
      <c r="BQ374" s="44">
        <f t="shared" si="267"/>
        <v>25</v>
      </c>
    </row>
    <row r="375" spans="1:69" ht="114.75" x14ac:dyDescent="0.2">
      <c r="A375" s="1">
        <v>372</v>
      </c>
      <c r="B375" s="2" t="s">
        <v>1417</v>
      </c>
      <c r="C375" s="3" t="s">
        <v>1418</v>
      </c>
      <c r="D375" s="4">
        <v>13635057.050000001</v>
      </c>
      <c r="E375" s="4">
        <v>13635057.050000001</v>
      </c>
      <c r="F375" s="118">
        <f t="shared" si="248"/>
        <v>1</v>
      </c>
      <c r="G375" s="21">
        <v>3</v>
      </c>
      <c r="H375" s="4">
        <v>13635057.050000001</v>
      </c>
      <c r="I375" s="4">
        <v>10941733.699999999</v>
      </c>
      <c r="J375" s="114">
        <f t="shared" si="249"/>
        <v>0.80247069446621777</v>
      </c>
      <c r="K375" s="21">
        <v>2</v>
      </c>
      <c r="L375" s="115">
        <f t="shared" si="250"/>
        <v>5</v>
      </c>
      <c r="M375" s="4">
        <v>3</v>
      </c>
      <c r="N375" s="4">
        <v>24</v>
      </c>
      <c r="O375" s="116">
        <f t="shared" si="251"/>
        <v>0.125</v>
      </c>
      <c r="P375" s="21">
        <v>1</v>
      </c>
      <c r="Q375" s="4">
        <v>14</v>
      </c>
      <c r="R375" s="4">
        <v>24</v>
      </c>
      <c r="S375" s="116">
        <f t="shared" si="252"/>
        <v>0.58333333333333337</v>
      </c>
      <c r="T375" s="21">
        <v>1</v>
      </c>
      <c r="U375" s="4">
        <v>33</v>
      </c>
      <c r="V375" s="4">
        <f t="shared" si="253"/>
        <v>21</v>
      </c>
      <c r="W375" s="117">
        <f t="shared" si="254"/>
        <v>1.5714285714285714</v>
      </c>
      <c r="X375" s="21">
        <v>1</v>
      </c>
      <c r="Y375" s="4">
        <v>7438637</v>
      </c>
      <c r="Z375" s="4">
        <v>6508402.0499999998</v>
      </c>
      <c r="AA375" s="116">
        <f t="shared" si="255"/>
        <v>0.1250544891490202</v>
      </c>
      <c r="AB375" s="21">
        <v>3</v>
      </c>
      <c r="AC375" s="121">
        <f t="shared" si="256"/>
        <v>6</v>
      </c>
      <c r="AD375" s="4">
        <v>0</v>
      </c>
      <c r="AE375" s="4">
        <v>0</v>
      </c>
      <c r="AF375" s="116">
        <v>0</v>
      </c>
      <c r="AG375" s="21">
        <v>3</v>
      </c>
      <c r="AH375" s="4">
        <v>6508402.0499999998</v>
      </c>
      <c r="AI375" s="4">
        <v>6508402.0499999998</v>
      </c>
      <c r="AJ375" s="116">
        <f t="shared" si="257"/>
        <v>1</v>
      </c>
      <c r="AK375" s="21">
        <v>3</v>
      </c>
      <c r="AL375" s="71">
        <f t="shared" si="258"/>
        <v>6</v>
      </c>
      <c r="AM375" s="4">
        <v>0</v>
      </c>
      <c r="AN375" s="4">
        <v>3203131.92</v>
      </c>
      <c r="AO375" s="23">
        <f t="shared" si="259"/>
        <v>0</v>
      </c>
      <c r="AP375" s="21">
        <v>0</v>
      </c>
      <c r="AQ375" s="4">
        <v>0</v>
      </c>
      <c r="AR375" s="4">
        <v>1994374.77</v>
      </c>
      <c r="AS375" s="23">
        <f t="shared" si="269"/>
        <v>0</v>
      </c>
      <c r="AT375" s="21">
        <v>0</v>
      </c>
      <c r="AU375" s="74">
        <f t="shared" si="260"/>
        <v>0</v>
      </c>
      <c r="AV375" s="4">
        <v>6247083.6500000004</v>
      </c>
      <c r="AW375" s="4">
        <v>7905269.4699999997</v>
      </c>
      <c r="AX375" s="23">
        <f t="shared" si="261"/>
        <v>0.79024297321012138</v>
      </c>
      <c r="AY375" s="21">
        <v>2</v>
      </c>
      <c r="AZ375" s="4">
        <f t="shared" si="262"/>
        <v>6247083.6500000004</v>
      </c>
      <c r="BA375" s="4">
        <v>336320.2</v>
      </c>
      <c r="BB375" s="23">
        <f t="shared" si="263"/>
        <v>5.3836352903646488E-2</v>
      </c>
      <c r="BC375" s="21">
        <v>0</v>
      </c>
      <c r="BD375" s="74">
        <f t="shared" si="264"/>
        <v>2</v>
      </c>
      <c r="BE375" s="4">
        <v>0</v>
      </c>
      <c r="BF375" s="21">
        <v>3</v>
      </c>
      <c r="BG375" s="71">
        <f t="shared" si="265"/>
        <v>3</v>
      </c>
      <c r="BH375" s="4">
        <v>23</v>
      </c>
      <c r="BI375" s="4">
        <v>25</v>
      </c>
      <c r="BJ375" s="23">
        <f t="shared" si="268"/>
        <v>0.92</v>
      </c>
      <c r="BK375" s="21">
        <v>3</v>
      </c>
      <c r="BL375" s="4">
        <v>0</v>
      </c>
      <c r="BM375" s="124">
        <v>0</v>
      </c>
      <c r="BN375" s="53">
        <v>0</v>
      </c>
      <c r="BO375" s="54">
        <v>0</v>
      </c>
      <c r="BP375" s="90">
        <f t="shared" si="266"/>
        <v>3</v>
      </c>
      <c r="BQ375" s="44">
        <f t="shared" si="267"/>
        <v>25</v>
      </c>
    </row>
    <row r="376" spans="1:69" ht="114.75" x14ac:dyDescent="0.2">
      <c r="A376" s="1">
        <v>373</v>
      </c>
      <c r="B376" s="2" t="s">
        <v>1423</v>
      </c>
      <c r="C376" s="3" t="s">
        <v>1424</v>
      </c>
      <c r="D376" s="4">
        <v>15887767.43</v>
      </c>
      <c r="E376" s="4">
        <v>15887767.43</v>
      </c>
      <c r="F376" s="118">
        <f t="shared" si="248"/>
        <v>1</v>
      </c>
      <c r="G376" s="21">
        <v>3</v>
      </c>
      <c r="H376" s="4">
        <v>15887767.43</v>
      </c>
      <c r="I376" s="4">
        <v>14948978.98</v>
      </c>
      <c r="J376" s="114">
        <f t="shared" si="249"/>
        <v>0.94091124167469009</v>
      </c>
      <c r="K376" s="21">
        <v>3</v>
      </c>
      <c r="L376" s="120">
        <f t="shared" si="250"/>
        <v>6</v>
      </c>
      <c r="M376" s="4">
        <v>6</v>
      </c>
      <c r="N376" s="4">
        <v>40</v>
      </c>
      <c r="O376" s="116">
        <f t="shared" si="251"/>
        <v>0.15</v>
      </c>
      <c r="P376" s="21">
        <v>0</v>
      </c>
      <c r="Q376" s="4">
        <v>19</v>
      </c>
      <c r="R376" s="4">
        <v>40</v>
      </c>
      <c r="S376" s="116">
        <f t="shared" si="252"/>
        <v>0.47499999999999998</v>
      </c>
      <c r="T376" s="21">
        <v>2</v>
      </c>
      <c r="U376" s="4">
        <v>54</v>
      </c>
      <c r="V376" s="4">
        <f t="shared" si="253"/>
        <v>34</v>
      </c>
      <c r="W376" s="117">
        <f t="shared" si="254"/>
        <v>1.588235294117647</v>
      </c>
      <c r="X376" s="21">
        <v>1</v>
      </c>
      <c r="Y376" s="4">
        <v>9158690.6600000001</v>
      </c>
      <c r="Z376" s="4">
        <v>8473972.3100000005</v>
      </c>
      <c r="AA376" s="116">
        <f t="shared" si="255"/>
        <v>7.4761598073233709E-2</v>
      </c>
      <c r="AB376" s="21">
        <v>3</v>
      </c>
      <c r="AC376" s="121">
        <f t="shared" si="256"/>
        <v>6</v>
      </c>
      <c r="AD376" s="4">
        <v>0</v>
      </c>
      <c r="AE376" s="4">
        <v>0</v>
      </c>
      <c r="AF376" s="116">
        <v>0</v>
      </c>
      <c r="AG376" s="21">
        <v>3</v>
      </c>
      <c r="AH376" s="4">
        <v>7200522.3099999996</v>
      </c>
      <c r="AI376" s="4">
        <v>8473972.3099999987</v>
      </c>
      <c r="AJ376" s="116">
        <f t="shared" si="257"/>
        <v>0.84972219008820438</v>
      </c>
      <c r="AK376" s="21">
        <v>3</v>
      </c>
      <c r="AL376" s="71">
        <f t="shared" si="258"/>
        <v>6</v>
      </c>
      <c r="AM376" s="4">
        <v>0</v>
      </c>
      <c r="AN376" s="4">
        <v>3567528.0699999984</v>
      </c>
      <c r="AO376" s="23">
        <f t="shared" si="259"/>
        <v>0</v>
      </c>
      <c r="AP376" s="21">
        <v>0</v>
      </c>
      <c r="AQ376" s="4">
        <v>0</v>
      </c>
      <c r="AR376" s="4">
        <v>796750.45000000007</v>
      </c>
      <c r="AS376" s="23">
        <f t="shared" si="269"/>
        <v>0</v>
      </c>
      <c r="AT376" s="21">
        <v>0</v>
      </c>
      <c r="AU376" s="74">
        <f t="shared" si="260"/>
        <v>0</v>
      </c>
      <c r="AV376" s="4">
        <v>8173066.6699999999</v>
      </c>
      <c r="AW376" s="4">
        <v>9111855.1199999992</v>
      </c>
      <c r="AX376" s="23">
        <f t="shared" si="261"/>
        <v>0.89697065661860531</v>
      </c>
      <c r="AY376" s="21">
        <v>2</v>
      </c>
      <c r="AZ376" s="4">
        <f t="shared" si="262"/>
        <v>8173066.6699999999</v>
      </c>
      <c r="BA376" s="4">
        <v>1268677.25</v>
      </c>
      <c r="BB376" s="23">
        <f t="shared" si="263"/>
        <v>0.15522658767201761</v>
      </c>
      <c r="BC376" s="21">
        <v>0</v>
      </c>
      <c r="BD376" s="74">
        <f t="shared" si="264"/>
        <v>2</v>
      </c>
      <c r="BE376" s="4">
        <v>0</v>
      </c>
      <c r="BF376" s="21">
        <v>3</v>
      </c>
      <c r="BG376" s="71">
        <f t="shared" si="265"/>
        <v>3</v>
      </c>
      <c r="BH376" s="4">
        <v>36</v>
      </c>
      <c r="BI376" s="4">
        <v>41</v>
      </c>
      <c r="BJ376" s="23">
        <f t="shared" si="268"/>
        <v>0.87804878048780488</v>
      </c>
      <c r="BK376" s="21">
        <v>2</v>
      </c>
      <c r="BL376" s="4">
        <v>0</v>
      </c>
      <c r="BM376" s="124">
        <v>0</v>
      </c>
      <c r="BN376" s="53">
        <v>0</v>
      </c>
      <c r="BO376" s="54">
        <v>0</v>
      </c>
      <c r="BP376" s="88">
        <f t="shared" si="266"/>
        <v>2</v>
      </c>
      <c r="BQ376" s="44">
        <f t="shared" si="267"/>
        <v>25</v>
      </c>
    </row>
    <row r="377" spans="1:69" ht="51" x14ac:dyDescent="0.2">
      <c r="A377" s="1">
        <v>374</v>
      </c>
      <c r="B377" s="2" t="s">
        <v>1479</v>
      </c>
      <c r="C377" s="3" t="s">
        <v>1480</v>
      </c>
      <c r="D377" s="4">
        <v>30953269.5</v>
      </c>
      <c r="E377" s="4">
        <v>29165079.559999999</v>
      </c>
      <c r="F377" s="118">
        <f t="shared" si="248"/>
        <v>0.94222936804785673</v>
      </c>
      <c r="G377" s="21">
        <v>3</v>
      </c>
      <c r="H377" s="4">
        <v>40186763.810000002</v>
      </c>
      <c r="I377" s="4">
        <v>21690643.530000001</v>
      </c>
      <c r="J377" s="114">
        <f t="shared" si="249"/>
        <v>0.5397459629382384</v>
      </c>
      <c r="K377" s="21">
        <v>1</v>
      </c>
      <c r="L377" s="121">
        <f t="shared" si="250"/>
        <v>4</v>
      </c>
      <c r="M377" s="4">
        <v>12</v>
      </c>
      <c r="N377" s="4">
        <v>116</v>
      </c>
      <c r="O377" s="116">
        <f t="shared" si="251"/>
        <v>0.10344827586206896</v>
      </c>
      <c r="P377" s="21">
        <v>1</v>
      </c>
      <c r="Q377" s="4">
        <v>52</v>
      </c>
      <c r="R377" s="4">
        <v>116</v>
      </c>
      <c r="S377" s="116">
        <f t="shared" si="252"/>
        <v>0.44827586206896552</v>
      </c>
      <c r="T377" s="21">
        <v>2</v>
      </c>
      <c r="U377" s="4">
        <v>250</v>
      </c>
      <c r="V377" s="4">
        <f t="shared" si="253"/>
        <v>104</v>
      </c>
      <c r="W377" s="117">
        <f t="shared" si="254"/>
        <v>2.4038461538461537</v>
      </c>
      <c r="X377" s="21">
        <v>2</v>
      </c>
      <c r="Y377" s="4">
        <v>16508152.119999999</v>
      </c>
      <c r="Z377" s="4">
        <v>15785543.880000001</v>
      </c>
      <c r="AA377" s="116">
        <f t="shared" si="255"/>
        <v>4.3772812047481811E-2</v>
      </c>
      <c r="AB377" s="21">
        <v>2</v>
      </c>
      <c r="AC377" s="121">
        <f t="shared" si="256"/>
        <v>7</v>
      </c>
      <c r="AD377" s="4">
        <v>9</v>
      </c>
      <c r="AE377" s="4">
        <v>0</v>
      </c>
      <c r="AF377" s="116">
        <f t="shared" ref="AF377:AF382" si="270">AE377/AD377</f>
        <v>0</v>
      </c>
      <c r="AG377" s="21">
        <v>3</v>
      </c>
      <c r="AH377" s="4">
        <v>12117992.479999999</v>
      </c>
      <c r="AI377" s="4">
        <v>15785543.879999999</v>
      </c>
      <c r="AJ377" s="116">
        <f t="shared" si="257"/>
        <v>0.7676639190970973</v>
      </c>
      <c r="AK377" s="21">
        <v>3</v>
      </c>
      <c r="AL377" s="71">
        <f t="shared" si="258"/>
        <v>6</v>
      </c>
      <c r="AM377" s="4">
        <v>0</v>
      </c>
      <c r="AN377" s="4">
        <v>1299392.49</v>
      </c>
      <c r="AO377" s="23">
        <f t="shared" si="259"/>
        <v>0</v>
      </c>
      <c r="AP377" s="21">
        <v>0</v>
      </c>
      <c r="AQ377" s="4">
        <v>0</v>
      </c>
      <c r="AR377" s="4">
        <v>419310.99</v>
      </c>
      <c r="AS377" s="23">
        <f t="shared" si="269"/>
        <v>0</v>
      </c>
      <c r="AT377" s="21">
        <v>0</v>
      </c>
      <c r="AU377" s="74">
        <f t="shared" si="260"/>
        <v>0</v>
      </c>
      <c r="AV377" s="4">
        <v>4115967.75</v>
      </c>
      <c r="AW377" s="4">
        <v>4335784.78</v>
      </c>
      <c r="AX377" s="23">
        <f t="shared" si="261"/>
        <v>0.94930167405587873</v>
      </c>
      <c r="AY377" s="21">
        <v>3</v>
      </c>
      <c r="AZ377" s="4">
        <f t="shared" si="262"/>
        <v>4115967.75</v>
      </c>
      <c r="BA377" s="4">
        <v>71600</v>
      </c>
      <c r="BB377" s="23">
        <f t="shared" si="263"/>
        <v>1.7395665940288282E-2</v>
      </c>
      <c r="BC377" s="21">
        <v>0</v>
      </c>
      <c r="BD377" s="73">
        <f t="shared" si="264"/>
        <v>3</v>
      </c>
      <c r="BE377" s="4">
        <v>0</v>
      </c>
      <c r="BF377" s="21">
        <v>3</v>
      </c>
      <c r="BG377" s="71">
        <f t="shared" si="265"/>
        <v>3</v>
      </c>
      <c r="BH377" s="4">
        <v>104</v>
      </c>
      <c r="BI377" s="4">
        <v>123</v>
      </c>
      <c r="BJ377" s="23">
        <f t="shared" si="268"/>
        <v>0.84552845528455289</v>
      </c>
      <c r="BK377" s="21">
        <v>2</v>
      </c>
      <c r="BL377" s="4">
        <v>7</v>
      </c>
      <c r="BM377" s="124">
        <v>15</v>
      </c>
      <c r="BN377" s="53">
        <f>BL377/BM377</f>
        <v>0.46666666666666667</v>
      </c>
      <c r="BO377" s="54">
        <v>0</v>
      </c>
      <c r="BP377" s="88">
        <f t="shared" si="266"/>
        <v>2</v>
      </c>
      <c r="BQ377" s="44">
        <f t="shared" si="267"/>
        <v>25</v>
      </c>
    </row>
    <row r="378" spans="1:69" ht="63.75" x14ac:dyDescent="0.2">
      <c r="A378" s="1">
        <v>375</v>
      </c>
      <c r="B378" s="2" t="s">
        <v>1483</v>
      </c>
      <c r="C378" s="3" t="s">
        <v>1484</v>
      </c>
      <c r="D378" s="4">
        <v>59687822.350000001</v>
      </c>
      <c r="E378" s="4">
        <v>59033457.869999997</v>
      </c>
      <c r="F378" s="118">
        <f t="shared" si="248"/>
        <v>0.98903688467367912</v>
      </c>
      <c r="G378" s="21">
        <v>3</v>
      </c>
      <c r="H378" s="4">
        <v>73370999.150000006</v>
      </c>
      <c r="I378" s="4">
        <v>63815993.32</v>
      </c>
      <c r="J378" s="114">
        <f t="shared" si="249"/>
        <v>0.86977135461293487</v>
      </c>
      <c r="K378" s="21">
        <v>2</v>
      </c>
      <c r="L378" s="115">
        <f t="shared" si="250"/>
        <v>5</v>
      </c>
      <c r="M378" s="4">
        <v>12</v>
      </c>
      <c r="N378" s="4">
        <v>65</v>
      </c>
      <c r="O378" s="116">
        <f t="shared" si="251"/>
        <v>0.18461538461538463</v>
      </c>
      <c r="P378" s="21">
        <v>0</v>
      </c>
      <c r="Q378" s="4">
        <v>24</v>
      </c>
      <c r="R378" s="4">
        <v>65</v>
      </c>
      <c r="S378" s="116">
        <f t="shared" si="252"/>
        <v>0.36923076923076925</v>
      </c>
      <c r="T378" s="21">
        <v>2</v>
      </c>
      <c r="U378" s="4">
        <v>166</v>
      </c>
      <c r="V378" s="4">
        <f t="shared" si="253"/>
        <v>53</v>
      </c>
      <c r="W378" s="117">
        <f t="shared" si="254"/>
        <v>3.1320754716981134</v>
      </c>
      <c r="X378" s="21">
        <v>3</v>
      </c>
      <c r="Y378" s="4">
        <v>80103365.700000003</v>
      </c>
      <c r="Z378" s="4">
        <v>76984271.670000002</v>
      </c>
      <c r="AA378" s="116">
        <f t="shared" si="255"/>
        <v>3.893836423405117E-2</v>
      </c>
      <c r="AB378" s="21">
        <v>2</v>
      </c>
      <c r="AC378" s="121">
        <f t="shared" si="256"/>
        <v>7</v>
      </c>
      <c r="AD378" s="4">
        <v>6</v>
      </c>
      <c r="AE378" s="4">
        <v>3</v>
      </c>
      <c r="AF378" s="116">
        <f t="shared" si="270"/>
        <v>0.5</v>
      </c>
      <c r="AG378" s="21">
        <v>0</v>
      </c>
      <c r="AH378" s="4">
        <v>50841200.340000004</v>
      </c>
      <c r="AI378" s="4">
        <v>76984271.670000002</v>
      </c>
      <c r="AJ378" s="116">
        <f t="shared" si="257"/>
        <v>0.6604102271426997</v>
      </c>
      <c r="AK378" s="21">
        <v>2</v>
      </c>
      <c r="AL378" s="74">
        <f t="shared" si="258"/>
        <v>2</v>
      </c>
      <c r="AM378" s="4">
        <v>0</v>
      </c>
      <c r="AN378" s="4">
        <v>1236538.1800000002</v>
      </c>
      <c r="AO378" s="23">
        <f t="shared" si="259"/>
        <v>0</v>
      </c>
      <c r="AP378" s="21">
        <v>0</v>
      </c>
      <c r="AQ378" s="4">
        <v>0</v>
      </c>
      <c r="AR378" s="4">
        <v>1321726.77</v>
      </c>
      <c r="AS378" s="23">
        <f t="shared" si="269"/>
        <v>0</v>
      </c>
      <c r="AT378" s="21">
        <v>0</v>
      </c>
      <c r="AU378" s="74">
        <f t="shared" si="260"/>
        <v>0</v>
      </c>
      <c r="AV378" s="4">
        <v>3120652.04</v>
      </c>
      <c r="AW378" s="4">
        <v>1131429.3899999999</v>
      </c>
      <c r="AX378" s="23">
        <f t="shared" si="261"/>
        <v>2.7581500600757773</v>
      </c>
      <c r="AY378" s="21">
        <v>3</v>
      </c>
      <c r="AZ378" s="4">
        <f t="shared" si="262"/>
        <v>3120652.04</v>
      </c>
      <c r="BA378" s="4">
        <v>16795</v>
      </c>
      <c r="BB378" s="23">
        <f t="shared" si="263"/>
        <v>5.3818880749037304E-3</v>
      </c>
      <c r="BC378" s="21">
        <v>0</v>
      </c>
      <c r="BD378" s="73">
        <f t="shared" si="264"/>
        <v>3</v>
      </c>
      <c r="BE378" s="4">
        <v>0</v>
      </c>
      <c r="BF378" s="21">
        <v>3</v>
      </c>
      <c r="BG378" s="71">
        <f t="shared" si="265"/>
        <v>3</v>
      </c>
      <c r="BH378" s="4">
        <v>68</v>
      </c>
      <c r="BI378" s="4">
        <v>79</v>
      </c>
      <c r="BJ378" s="23">
        <f t="shared" si="268"/>
        <v>0.86075949367088611</v>
      </c>
      <c r="BK378" s="21">
        <v>2</v>
      </c>
      <c r="BL378" s="4">
        <v>14</v>
      </c>
      <c r="BM378" s="124">
        <v>15</v>
      </c>
      <c r="BN378" s="53">
        <f>BL378/BM378</f>
        <v>0.93333333333333335</v>
      </c>
      <c r="BO378" s="54">
        <v>3</v>
      </c>
      <c r="BP378" s="85">
        <f t="shared" si="266"/>
        <v>5</v>
      </c>
      <c r="BQ378" s="44">
        <f t="shared" si="267"/>
        <v>25</v>
      </c>
    </row>
    <row r="379" spans="1:69" ht="76.5" x14ac:dyDescent="0.2">
      <c r="A379" s="1">
        <v>376</v>
      </c>
      <c r="B379" s="2" t="s">
        <v>1725</v>
      </c>
      <c r="C379" s="3" t="s">
        <v>1726</v>
      </c>
      <c r="D379" s="4">
        <v>12881030.279999999</v>
      </c>
      <c r="E379" s="4">
        <v>14219999.970000001</v>
      </c>
      <c r="F379" s="118">
        <f t="shared" si="248"/>
        <v>1.103948959120062</v>
      </c>
      <c r="G379" s="21">
        <v>3</v>
      </c>
      <c r="H379" s="4">
        <v>12881030.279999999</v>
      </c>
      <c r="I379" s="4">
        <v>9633832.25</v>
      </c>
      <c r="J379" s="114">
        <f t="shared" si="249"/>
        <v>0.74790851667806191</v>
      </c>
      <c r="K379" s="21">
        <v>2</v>
      </c>
      <c r="L379" s="115">
        <f t="shared" si="250"/>
        <v>5</v>
      </c>
      <c r="M379" s="4">
        <v>0</v>
      </c>
      <c r="N379" s="4">
        <v>2</v>
      </c>
      <c r="O379" s="116">
        <f t="shared" si="251"/>
        <v>0</v>
      </c>
      <c r="P379" s="21">
        <v>3</v>
      </c>
      <c r="Q379" s="4">
        <v>0</v>
      </c>
      <c r="R379" s="4">
        <v>2</v>
      </c>
      <c r="S379" s="116">
        <f t="shared" si="252"/>
        <v>0</v>
      </c>
      <c r="T379" s="21">
        <v>3</v>
      </c>
      <c r="U379" s="4">
        <v>7</v>
      </c>
      <c r="V379" s="4">
        <f t="shared" si="253"/>
        <v>2</v>
      </c>
      <c r="W379" s="117">
        <f t="shared" si="254"/>
        <v>3.5</v>
      </c>
      <c r="X379" s="21">
        <v>3</v>
      </c>
      <c r="Y379" s="4">
        <v>2346000</v>
      </c>
      <c r="Z379" s="4">
        <v>2211330</v>
      </c>
      <c r="AA379" s="116">
        <f t="shared" si="255"/>
        <v>5.7404092071611255E-2</v>
      </c>
      <c r="AB379" s="21">
        <v>3</v>
      </c>
      <c r="AC379" s="120">
        <f t="shared" si="256"/>
        <v>12</v>
      </c>
      <c r="AD379" s="4">
        <v>1</v>
      </c>
      <c r="AE379" s="4">
        <v>1</v>
      </c>
      <c r="AF379" s="116">
        <f t="shared" si="270"/>
        <v>1</v>
      </c>
      <c r="AG379" s="21">
        <v>0</v>
      </c>
      <c r="AH379" s="4">
        <v>2211330</v>
      </c>
      <c r="AI379" s="4">
        <v>2211330</v>
      </c>
      <c r="AJ379" s="116">
        <f t="shared" si="257"/>
        <v>1</v>
      </c>
      <c r="AK379" s="21">
        <v>3</v>
      </c>
      <c r="AL379" s="73">
        <f t="shared" si="258"/>
        <v>3</v>
      </c>
      <c r="AM379" s="4">
        <v>0</v>
      </c>
      <c r="AN379" s="4">
        <v>1050546.3700000001</v>
      </c>
      <c r="AO379" s="23">
        <f t="shared" si="259"/>
        <v>0</v>
      </c>
      <c r="AP379" s="21">
        <v>0</v>
      </c>
      <c r="AQ379" s="4">
        <v>0</v>
      </c>
      <c r="AR379" s="4">
        <v>435111.08</v>
      </c>
      <c r="AS379" s="23">
        <f t="shared" si="269"/>
        <v>0</v>
      </c>
      <c r="AT379" s="21">
        <v>0</v>
      </c>
      <c r="AU379" s="74">
        <f t="shared" si="260"/>
        <v>0</v>
      </c>
      <c r="AV379" s="4">
        <v>5349193.03</v>
      </c>
      <c r="AW379" s="4">
        <v>9597851.9299999997</v>
      </c>
      <c r="AX379" s="23">
        <f t="shared" si="261"/>
        <v>0.55733231446090881</v>
      </c>
      <c r="AY379" s="21">
        <v>2</v>
      </c>
      <c r="AZ379" s="4">
        <f t="shared" si="262"/>
        <v>5349193.03</v>
      </c>
      <c r="BA379" s="4">
        <v>187815</v>
      </c>
      <c r="BB379" s="23">
        <f t="shared" si="263"/>
        <v>3.5110903447804723E-2</v>
      </c>
      <c r="BC379" s="21">
        <v>0</v>
      </c>
      <c r="BD379" s="74">
        <f t="shared" si="264"/>
        <v>2</v>
      </c>
      <c r="BE379" s="4">
        <v>0</v>
      </c>
      <c r="BF379" s="21">
        <v>3</v>
      </c>
      <c r="BG379" s="71">
        <f t="shared" si="265"/>
        <v>3</v>
      </c>
      <c r="BH379" s="4">
        <v>0</v>
      </c>
      <c r="BI379" s="4">
        <v>0</v>
      </c>
      <c r="BJ379" s="23">
        <v>0</v>
      </c>
      <c r="BK379" s="21">
        <v>0</v>
      </c>
      <c r="BL379" s="4">
        <v>0</v>
      </c>
      <c r="BM379" s="124">
        <v>0</v>
      </c>
      <c r="BN379" s="53">
        <v>0</v>
      </c>
      <c r="BO379" s="54">
        <v>0</v>
      </c>
      <c r="BP379" s="88">
        <f t="shared" si="266"/>
        <v>0</v>
      </c>
      <c r="BQ379" s="44">
        <f t="shared" si="267"/>
        <v>25</v>
      </c>
    </row>
    <row r="380" spans="1:69" ht="89.25" x14ac:dyDescent="0.2">
      <c r="A380" s="1">
        <v>377</v>
      </c>
      <c r="B380" s="2" t="s">
        <v>39</v>
      </c>
      <c r="C380" s="3" t="s">
        <v>40</v>
      </c>
      <c r="D380" s="4">
        <v>16775821.279999999</v>
      </c>
      <c r="E380" s="4">
        <v>16663822.09</v>
      </c>
      <c r="F380" s="118">
        <f t="shared" si="248"/>
        <v>0.99332377305822139</v>
      </c>
      <c r="G380" s="21">
        <v>3</v>
      </c>
      <c r="H380" s="4">
        <v>19908812.879999999</v>
      </c>
      <c r="I380" s="4">
        <v>19535224.420000002</v>
      </c>
      <c r="J380" s="114">
        <f t="shared" si="249"/>
        <v>0.98123502077940083</v>
      </c>
      <c r="K380" s="21">
        <v>3</v>
      </c>
      <c r="L380" s="120">
        <f t="shared" si="250"/>
        <v>6</v>
      </c>
      <c r="M380" s="4">
        <v>11</v>
      </c>
      <c r="N380" s="4">
        <v>72</v>
      </c>
      <c r="O380" s="116">
        <f t="shared" si="251"/>
        <v>0.15277777777777779</v>
      </c>
      <c r="P380" s="21">
        <v>0</v>
      </c>
      <c r="Q380" s="4">
        <v>28</v>
      </c>
      <c r="R380" s="4">
        <v>72</v>
      </c>
      <c r="S380" s="116">
        <f t="shared" si="252"/>
        <v>0.3888888888888889</v>
      </c>
      <c r="T380" s="21">
        <v>2</v>
      </c>
      <c r="U380" s="4">
        <v>136</v>
      </c>
      <c r="V380" s="4">
        <f t="shared" si="253"/>
        <v>61</v>
      </c>
      <c r="W380" s="117">
        <f t="shared" si="254"/>
        <v>2.2295081967213113</v>
      </c>
      <c r="X380" s="21">
        <v>2</v>
      </c>
      <c r="Y380" s="4">
        <v>14966961.449999999</v>
      </c>
      <c r="Z380" s="4">
        <v>12841584.460000001</v>
      </c>
      <c r="AA380" s="116">
        <f t="shared" si="255"/>
        <v>0.14200457434865635</v>
      </c>
      <c r="AB380" s="21">
        <v>3</v>
      </c>
      <c r="AC380" s="121">
        <f t="shared" si="256"/>
        <v>7</v>
      </c>
      <c r="AD380" s="4">
        <v>7</v>
      </c>
      <c r="AE380" s="4">
        <v>5</v>
      </c>
      <c r="AF380" s="116">
        <f t="shared" si="270"/>
        <v>0.7142857142857143</v>
      </c>
      <c r="AG380" s="21">
        <v>0</v>
      </c>
      <c r="AH380" s="4">
        <v>12841584.459999999</v>
      </c>
      <c r="AI380" s="4">
        <v>12841584.459999999</v>
      </c>
      <c r="AJ380" s="116">
        <f t="shared" si="257"/>
        <v>1</v>
      </c>
      <c r="AK380" s="21">
        <v>3</v>
      </c>
      <c r="AL380" s="73">
        <f t="shared" si="258"/>
        <v>3</v>
      </c>
      <c r="AM380" s="4">
        <v>0</v>
      </c>
      <c r="AN380" s="4">
        <v>7092670.0900000026</v>
      </c>
      <c r="AO380" s="23">
        <f t="shared" si="259"/>
        <v>0</v>
      </c>
      <c r="AP380" s="21">
        <v>0</v>
      </c>
      <c r="AQ380" s="4">
        <v>0</v>
      </c>
      <c r="AR380" s="4">
        <v>1633297.2100000002</v>
      </c>
      <c r="AS380" s="23">
        <f t="shared" si="269"/>
        <v>0</v>
      </c>
      <c r="AT380" s="21">
        <v>0</v>
      </c>
      <c r="AU380" s="74">
        <f t="shared" si="260"/>
        <v>0</v>
      </c>
      <c r="AV380" s="4">
        <v>7278804.1799999997</v>
      </c>
      <c r="AW380" s="4">
        <v>7250300.8499999996</v>
      </c>
      <c r="AX380" s="23">
        <f t="shared" si="261"/>
        <v>1.0039313306564375</v>
      </c>
      <c r="AY380" s="21">
        <v>3</v>
      </c>
      <c r="AZ380" s="4">
        <f t="shared" si="262"/>
        <v>7278804.1799999997</v>
      </c>
      <c r="BA380" s="4">
        <v>891789.46</v>
      </c>
      <c r="BB380" s="23">
        <f t="shared" si="263"/>
        <v>0.12251867723689745</v>
      </c>
      <c r="BC380" s="21">
        <v>0</v>
      </c>
      <c r="BD380" s="73">
        <f t="shared" si="264"/>
        <v>3</v>
      </c>
      <c r="BE380" s="4">
        <v>0</v>
      </c>
      <c r="BF380" s="21">
        <v>3</v>
      </c>
      <c r="BG380" s="71">
        <f t="shared" si="265"/>
        <v>3</v>
      </c>
      <c r="BH380" s="4">
        <v>59</v>
      </c>
      <c r="BI380" s="4">
        <v>73</v>
      </c>
      <c r="BJ380" s="23">
        <f t="shared" ref="BJ380:BJ385" si="271">BH380/BI380</f>
        <v>0.80821917808219179</v>
      </c>
      <c r="BK380" s="21">
        <v>2</v>
      </c>
      <c r="BL380" s="4">
        <v>0</v>
      </c>
      <c r="BM380" s="124">
        <v>0</v>
      </c>
      <c r="BN380" s="53">
        <v>0</v>
      </c>
      <c r="BO380" s="54">
        <v>0</v>
      </c>
      <c r="BP380" s="88">
        <f t="shared" si="266"/>
        <v>2</v>
      </c>
      <c r="BQ380" s="44">
        <f t="shared" si="267"/>
        <v>24</v>
      </c>
    </row>
    <row r="381" spans="1:69" ht="76.5" x14ac:dyDescent="0.2">
      <c r="A381" s="1">
        <v>378</v>
      </c>
      <c r="B381" s="2" t="s">
        <v>47</v>
      </c>
      <c r="C381" s="3" t="s">
        <v>48</v>
      </c>
      <c r="D381" s="4">
        <v>15131174.73</v>
      </c>
      <c r="E381" s="4">
        <v>15131174.73</v>
      </c>
      <c r="F381" s="118">
        <f t="shared" si="248"/>
        <v>1</v>
      </c>
      <c r="G381" s="21">
        <v>3</v>
      </c>
      <c r="H381" s="4">
        <v>15131174.73</v>
      </c>
      <c r="I381" s="4">
        <v>12999602.84</v>
      </c>
      <c r="J381" s="114">
        <f t="shared" si="249"/>
        <v>0.85912713797602147</v>
      </c>
      <c r="K381" s="21">
        <v>2</v>
      </c>
      <c r="L381" s="115">
        <f t="shared" si="250"/>
        <v>5</v>
      </c>
      <c r="M381" s="4">
        <v>0</v>
      </c>
      <c r="N381" s="4">
        <v>4</v>
      </c>
      <c r="O381" s="116">
        <f t="shared" si="251"/>
        <v>0</v>
      </c>
      <c r="P381" s="21">
        <v>3</v>
      </c>
      <c r="Q381" s="4">
        <v>3</v>
      </c>
      <c r="R381" s="4">
        <v>4</v>
      </c>
      <c r="S381" s="116">
        <f t="shared" si="252"/>
        <v>0.75</v>
      </c>
      <c r="T381" s="21">
        <v>0</v>
      </c>
      <c r="U381" s="4">
        <v>8</v>
      </c>
      <c r="V381" s="4">
        <f t="shared" si="253"/>
        <v>4</v>
      </c>
      <c r="W381" s="117">
        <f t="shared" si="254"/>
        <v>2</v>
      </c>
      <c r="X381" s="21">
        <v>1</v>
      </c>
      <c r="Y381" s="4">
        <v>8654943</v>
      </c>
      <c r="Z381" s="4">
        <v>8344130.9100000001</v>
      </c>
      <c r="AA381" s="116">
        <f t="shared" si="255"/>
        <v>3.5911512068883628E-2</v>
      </c>
      <c r="AB381" s="21">
        <v>2</v>
      </c>
      <c r="AC381" s="121">
        <f t="shared" si="256"/>
        <v>6</v>
      </c>
      <c r="AD381" s="4">
        <v>2</v>
      </c>
      <c r="AE381" s="4">
        <v>0</v>
      </c>
      <c r="AF381" s="116">
        <f t="shared" si="270"/>
        <v>0</v>
      </c>
      <c r="AG381" s="21">
        <v>3</v>
      </c>
      <c r="AH381" s="4">
        <v>8344130.9100000001</v>
      </c>
      <c r="AI381" s="4">
        <v>8344130.9100000001</v>
      </c>
      <c r="AJ381" s="116">
        <f t="shared" si="257"/>
        <v>1</v>
      </c>
      <c r="AK381" s="21">
        <v>3</v>
      </c>
      <c r="AL381" s="71">
        <f t="shared" si="258"/>
        <v>6</v>
      </c>
      <c r="AM381" s="4">
        <v>0</v>
      </c>
      <c r="AN381" s="4">
        <v>814625.44</v>
      </c>
      <c r="AO381" s="23">
        <f t="shared" si="259"/>
        <v>0</v>
      </c>
      <c r="AP381" s="21">
        <v>0</v>
      </c>
      <c r="AQ381" s="4">
        <v>0</v>
      </c>
      <c r="AR381" s="4">
        <v>708288.38</v>
      </c>
      <c r="AS381" s="23">
        <f t="shared" si="269"/>
        <v>0</v>
      </c>
      <c r="AT381" s="21">
        <v>0</v>
      </c>
      <c r="AU381" s="74">
        <f t="shared" si="260"/>
        <v>0</v>
      </c>
      <c r="AV381" s="4">
        <v>5821692.4699999997</v>
      </c>
      <c r="AW381" s="4">
        <v>7517121.7800000003</v>
      </c>
      <c r="AX381" s="23">
        <f t="shared" si="261"/>
        <v>0.77445765019919621</v>
      </c>
      <c r="AY381" s="21">
        <v>2</v>
      </c>
      <c r="AZ381" s="4">
        <f t="shared" si="262"/>
        <v>5821692.4699999997</v>
      </c>
      <c r="BA381" s="4">
        <v>2681910.0299999998</v>
      </c>
      <c r="BB381" s="23">
        <f t="shared" si="263"/>
        <v>0.46067531801452233</v>
      </c>
      <c r="BC381" s="21">
        <v>1</v>
      </c>
      <c r="BD381" s="73">
        <f t="shared" si="264"/>
        <v>3</v>
      </c>
      <c r="BE381" s="4">
        <v>0</v>
      </c>
      <c r="BF381" s="21">
        <v>3</v>
      </c>
      <c r="BG381" s="71">
        <f t="shared" si="265"/>
        <v>3</v>
      </c>
      <c r="BH381" s="4">
        <v>2</v>
      </c>
      <c r="BI381" s="4">
        <v>4</v>
      </c>
      <c r="BJ381" s="23">
        <f t="shared" si="271"/>
        <v>0.5</v>
      </c>
      <c r="BK381" s="21">
        <v>1</v>
      </c>
      <c r="BL381" s="4">
        <v>0</v>
      </c>
      <c r="BM381" s="124">
        <v>0</v>
      </c>
      <c r="BN381" s="53">
        <v>0</v>
      </c>
      <c r="BO381" s="54">
        <v>0</v>
      </c>
      <c r="BP381" s="88">
        <f t="shared" si="266"/>
        <v>1</v>
      </c>
      <c r="BQ381" s="44">
        <f t="shared" si="267"/>
        <v>24</v>
      </c>
    </row>
    <row r="382" spans="1:69" ht="51" x14ac:dyDescent="0.2">
      <c r="A382" s="1">
        <v>379</v>
      </c>
      <c r="B382" s="2" t="s">
        <v>89</v>
      </c>
      <c r="C382" s="3" t="s">
        <v>90</v>
      </c>
      <c r="D382" s="4">
        <v>258025912.08000001</v>
      </c>
      <c r="E382" s="4">
        <v>208763811.91999999</v>
      </c>
      <c r="F382" s="118">
        <f t="shared" si="248"/>
        <v>0.80908080214545863</v>
      </c>
      <c r="G382" s="21">
        <v>2</v>
      </c>
      <c r="H382" s="4">
        <v>302183646.79000002</v>
      </c>
      <c r="I382" s="4">
        <v>248292776.47</v>
      </c>
      <c r="J382" s="114">
        <f t="shared" si="249"/>
        <v>0.82166185730940289</v>
      </c>
      <c r="K382" s="21">
        <v>2</v>
      </c>
      <c r="L382" s="121">
        <f t="shared" si="250"/>
        <v>4</v>
      </c>
      <c r="M382" s="4">
        <v>48</v>
      </c>
      <c r="N382" s="4">
        <v>280</v>
      </c>
      <c r="O382" s="116">
        <f t="shared" si="251"/>
        <v>0.17142857142857143</v>
      </c>
      <c r="P382" s="21">
        <v>0</v>
      </c>
      <c r="Q382" s="4">
        <v>85</v>
      </c>
      <c r="R382" s="4">
        <v>280</v>
      </c>
      <c r="S382" s="116">
        <f t="shared" si="252"/>
        <v>0.30357142857142855</v>
      </c>
      <c r="T382" s="21">
        <v>2</v>
      </c>
      <c r="U382" s="4">
        <v>696</v>
      </c>
      <c r="V382" s="4">
        <f t="shared" si="253"/>
        <v>232</v>
      </c>
      <c r="W382" s="117">
        <f t="shared" si="254"/>
        <v>3</v>
      </c>
      <c r="X382" s="21">
        <v>2</v>
      </c>
      <c r="Y382" s="4">
        <v>113820991.5</v>
      </c>
      <c r="Z382" s="4">
        <v>103939362.81999999</v>
      </c>
      <c r="AA382" s="116">
        <f t="shared" si="255"/>
        <v>8.6817278164371001E-2</v>
      </c>
      <c r="AB382" s="21">
        <v>3</v>
      </c>
      <c r="AC382" s="121">
        <f t="shared" si="256"/>
        <v>7</v>
      </c>
      <c r="AD382" s="4">
        <v>3</v>
      </c>
      <c r="AE382" s="4">
        <v>1</v>
      </c>
      <c r="AF382" s="116">
        <f t="shared" si="270"/>
        <v>0.33333333333333331</v>
      </c>
      <c r="AG382" s="21">
        <v>0</v>
      </c>
      <c r="AH382" s="4">
        <v>84795538.739999995</v>
      </c>
      <c r="AI382" s="4">
        <v>103939362.81999999</v>
      </c>
      <c r="AJ382" s="116">
        <f t="shared" si="257"/>
        <v>0.81581738082084576</v>
      </c>
      <c r="AK382" s="21">
        <v>3</v>
      </c>
      <c r="AL382" s="73">
        <f t="shared" si="258"/>
        <v>3</v>
      </c>
      <c r="AM382" s="4">
        <v>0</v>
      </c>
      <c r="AN382" s="4">
        <v>47045311.859999999</v>
      </c>
      <c r="AO382" s="23">
        <f t="shared" si="259"/>
        <v>0</v>
      </c>
      <c r="AP382" s="21">
        <v>0</v>
      </c>
      <c r="AQ382" s="4">
        <v>0</v>
      </c>
      <c r="AR382" s="4">
        <v>4782431.3999999994</v>
      </c>
      <c r="AS382" s="23">
        <f t="shared" si="269"/>
        <v>0</v>
      </c>
      <c r="AT382" s="21">
        <v>0</v>
      </c>
      <c r="AU382" s="74">
        <f t="shared" si="260"/>
        <v>0</v>
      </c>
      <c r="AV382" s="4">
        <v>16874051.629999999</v>
      </c>
      <c r="AW382" s="4">
        <v>18905307.41</v>
      </c>
      <c r="AX382" s="23">
        <f t="shared" si="261"/>
        <v>0.89255632104000782</v>
      </c>
      <c r="AY382" s="21">
        <v>2</v>
      </c>
      <c r="AZ382" s="4">
        <f t="shared" si="262"/>
        <v>16874051.629999999</v>
      </c>
      <c r="BA382" s="4">
        <v>6396651.21</v>
      </c>
      <c r="BB382" s="23">
        <f t="shared" si="263"/>
        <v>0.37908211674708503</v>
      </c>
      <c r="BC382" s="21">
        <v>1</v>
      </c>
      <c r="BD382" s="73">
        <f t="shared" si="264"/>
        <v>3</v>
      </c>
      <c r="BE382" s="4">
        <v>0</v>
      </c>
      <c r="BF382" s="21">
        <v>3</v>
      </c>
      <c r="BG382" s="71">
        <f t="shared" si="265"/>
        <v>3</v>
      </c>
      <c r="BH382" s="4">
        <v>252</v>
      </c>
      <c r="BI382" s="4">
        <v>286</v>
      </c>
      <c r="BJ382" s="23">
        <f t="shared" si="271"/>
        <v>0.88111888111888115</v>
      </c>
      <c r="BK382" s="21">
        <v>2</v>
      </c>
      <c r="BL382" s="4">
        <v>61</v>
      </c>
      <c r="BM382" s="124">
        <v>75</v>
      </c>
      <c r="BN382" s="53">
        <f>BL382/BM382</f>
        <v>0.81333333333333335</v>
      </c>
      <c r="BO382" s="54">
        <v>2</v>
      </c>
      <c r="BP382" s="90">
        <f t="shared" si="266"/>
        <v>4</v>
      </c>
      <c r="BQ382" s="44">
        <f t="shared" si="267"/>
        <v>24</v>
      </c>
    </row>
    <row r="383" spans="1:69" ht="51" x14ac:dyDescent="0.2">
      <c r="A383" s="1">
        <v>380</v>
      </c>
      <c r="B383" s="2" t="s">
        <v>201</v>
      </c>
      <c r="C383" s="3" t="s">
        <v>202</v>
      </c>
      <c r="D383" s="4">
        <v>3150401255.5799999</v>
      </c>
      <c r="E383" s="4">
        <v>3180401255.5799999</v>
      </c>
      <c r="F383" s="118">
        <f t="shared" si="248"/>
        <v>1.0095225965095285</v>
      </c>
      <c r="G383" s="21">
        <v>3</v>
      </c>
      <c r="H383" s="4">
        <v>7104496376.2299995</v>
      </c>
      <c r="I383" s="4">
        <v>5564757145.1099997</v>
      </c>
      <c r="J383" s="114">
        <f t="shared" si="249"/>
        <v>0.78327257139976725</v>
      </c>
      <c r="K383" s="21">
        <v>2</v>
      </c>
      <c r="L383" s="115">
        <f t="shared" si="250"/>
        <v>5</v>
      </c>
      <c r="M383" s="4">
        <v>11</v>
      </c>
      <c r="N383" s="4">
        <v>77</v>
      </c>
      <c r="O383" s="116">
        <f t="shared" si="251"/>
        <v>0.14285714285714285</v>
      </c>
      <c r="P383" s="21">
        <v>1</v>
      </c>
      <c r="Q383" s="4">
        <v>37</v>
      </c>
      <c r="R383" s="4">
        <v>77</v>
      </c>
      <c r="S383" s="116">
        <f t="shared" si="252"/>
        <v>0.48051948051948051</v>
      </c>
      <c r="T383" s="21">
        <v>2</v>
      </c>
      <c r="U383" s="4">
        <v>179</v>
      </c>
      <c r="V383" s="4">
        <f t="shared" si="253"/>
        <v>66</v>
      </c>
      <c r="W383" s="117">
        <f t="shared" si="254"/>
        <v>2.7121212121212119</v>
      </c>
      <c r="X383" s="21">
        <v>2</v>
      </c>
      <c r="Y383" s="4">
        <v>7331904613.1800003</v>
      </c>
      <c r="Z383" s="4">
        <v>7330695578.8500004</v>
      </c>
      <c r="AA383" s="116">
        <f t="shared" si="255"/>
        <v>1.6490044453477146E-4</v>
      </c>
      <c r="AB383" s="21">
        <v>0</v>
      </c>
      <c r="AC383" s="122">
        <f t="shared" si="256"/>
        <v>5</v>
      </c>
      <c r="AD383" s="4">
        <v>0</v>
      </c>
      <c r="AE383" s="4">
        <v>0</v>
      </c>
      <c r="AF383" s="116">
        <v>0</v>
      </c>
      <c r="AG383" s="21">
        <v>3</v>
      </c>
      <c r="AH383" s="4">
        <v>7189028441.8200006</v>
      </c>
      <c r="AI383" s="4">
        <v>7330695578.8500004</v>
      </c>
      <c r="AJ383" s="116">
        <f t="shared" si="257"/>
        <v>0.98067480288791042</v>
      </c>
      <c r="AK383" s="21">
        <v>3</v>
      </c>
      <c r="AL383" s="71">
        <f t="shared" si="258"/>
        <v>6</v>
      </c>
      <c r="AM383" s="4">
        <v>0</v>
      </c>
      <c r="AN383" s="4">
        <v>8053798.1699999999</v>
      </c>
      <c r="AO383" s="23">
        <f t="shared" si="259"/>
        <v>0</v>
      </c>
      <c r="AP383" s="21">
        <v>0</v>
      </c>
      <c r="AQ383" s="4">
        <v>0</v>
      </c>
      <c r="AR383" s="4">
        <v>0</v>
      </c>
      <c r="AS383" s="23">
        <v>0</v>
      </c>
      <c r="AT383" s="21">
        <v>0</v>
      </c>
      <c r="AU383" s="74">
        <f t="shared" si="260"/>
        <v>0</v>
      </c>
      <c r="AV383" s="4">
        <v>23422031.699999999</v>
      </c>
      <c r="AW383" s="4">
        <v>89301899.620000005</v>
      </c>
      <c r="AX383" s="23">
        <f t="shared" si="261"/>
        <v>0.26227921018103867</v>
      </c>
      <c r="AY383" s="21">
        <v>0</v>
      </c>
      <c r="AZ383" s="4">
        <f t="shared" si="262"/>
        <v>23422031.699999999</v>
      </c>
      <c r="BA383" s="4">
        <v>23422031.699999999</v>
      </c>
      <c r="BB383" s="23">
        <f t="shared" si="263"/>
        <v>1</v>
      </c>
      <c r="BC383" s="21">
        <v>3</v>
      </c>
      <c r="BD383" s="73">
        <f t="shared" si="264"/>
        <v>3</v>
      </c>
      <c r="BE383" s="4">
        <v>27</v>
      </c>
      <c r="BF383" s="21">
        <v>3</v>
      </c>
      <c r="BG383" s="71">
        <f t="shared" si="265"/>
        <v>3</v>
      </c>
      <c r="BH383" s="4">
        <v>69</v>
      </c>
      <c r="BI383" s="4">
        <v>79</v>
      </c>
      <c r="BJ383" s="23">
        <f t="shared" si="271"/>
        <v>0.87341772151898733</v>
      </c>
      <c r="BK383" s="21">
        <v>2</v>
      </c>
      <c r="BL383" s="4">
        <v>0</v>
      </c>
      <c r="BM383" s="124">
        <v>0</v>
      </c>
      <c r="BN383" s="53">
        <v>0</v>
      </c>
      <c r="BO383" s="54">
        <v>0</v>
      </c>
      <c r="BP383" s="88">
        <f t="shared" si="266"/>
        <v>2</v>
      </c>
      <c r="BQ383" s="44">
        <f t="shared" si="267"/>
        <v>24</v>
      </c>
    </row>
    <row r="384" spans="1:69" ht="51" x14ac:dyDescent="0.2">
      <c r="A384" s="1">
        <v>381</v>
      </c>
      <c r="B384" s="2" t="s">
        <v>247</v>
      </c>
      <c r="C384" s="3" t="s">
        <v>248</v>
      </c>
      <c r="D384" s="4">
        <v>140839171.40000001</v>
      </c>
      <c r="E384" s="4">
        <v>140777630.65000001</v>
      </c>
      <c r="F384" s="118">
        <f t="shared" si="248"/>
        <v>0.9995630423738775</v>
      </c>
      <c r="G384" s="21">
        <v>3</v>
      </c>
      <c r="H384" s="4">
        <v>143791582.72</v>
      </c>
      <c r="I384" s="4">
        <v>135289458.77000001</v>
      </c>
      <c r="J384" s="114">
        <f t="shared" si="249"/>
        <v>0.9408718939650601</v>
      </c>
      <c r="K384" s="21">
        <v>3</v>
      </c>
      <c r="L384" s="120">
        <f t="shared" si="250"/>
        <v>6</v>
      </c>
      <c r="M384" s="4">
        <v>18</v>
      </c>
      <c r="N384" s="4">
        <v>134</v>
      </c>
      <c r="O384" s="116">
        <f t="shared" si="251"/>
        <v>0.13432835820895522</v>
      </c>
      <c r="P384" s="21">
        <v>1</v>
      </c>
      <c r="Q384" s="4">
        <v>41</v>
      </c>
      <c r="R384" s="4">
        <v>134</v>
      </c>
      <c r="S384" s="116">
        <f t="shared" si="252"/>
        <v>0.30597014925373134</v>
      </c>
      <c r="T384" s="21">
        <v>2</v>
      </c>
      <c r="U384" s="4">
        <v>354</v>
      </c>
      <c r="V384" s="4">
        <f t="shared" si="253"/>
        <v>116</v>
      </c>
      <c r="W384" s="117">
        <f t="shared" si="254"/>
        <v>3.0517241379310347</v>
      </c>
      <c r="X384" s="21">
        <v>3</v>
      </c>
      <c r="Y384" s="4">
        <v>136188983.62</v>
      </c>
      <c r="Z384" s="4">
        <v>123744668.38</v>
      </c>
      <c r="AA384" s="116">
        <f t="shared" si="255"/>
        <v>9.1375344093341943E-2</v>
      </c>
      <c r="AB384" s="21">
        <v>3</v>
      </c>
      <c r="AC384" s="115">
        <f t="shared" si="256"/>
        <v>9</v>
      </c>
      <c r="AD384" s="4">
        <v>15</v>
      </c>
      <c r="AE384" s="4">
        <v>4</v>
      </c>
      <c r="AF384" s="116">
        <f>AE384/AD384</f>
        <v>0.26666666666666666</v>
      </c>
      <c r="AG384" s="21">
        <v>0</v>
      </c>
      <c r="AH384" s="4">
        <v>121769623.45999998</v>
      </c>
      <c r="AI384" s="4">
        <v>123744668.37999998</v>
      </c>
      <c r="AJ384" s="116">
        <f t="shared" si="257"/>
        <v>0.98403935340523152</v>
      </c>
      <c r="AK384" s="21">
        <v>3</v>
      </c>
      <c r="AL384" s="73">
        <f t="shared" si="258"/>
        <v>3</v>
      </c>
      <c r="AM384" s="4">
        <v>0</v>
      </c>
      <c r="AN384" s="4">
        <v>1200740.27</v>
      </c>
      <c r="AO384" s="23">
        <f t="shared" si="259"/>
        <v>0</v>
      </c>
      <c r="AP384" s="21">
        <v>0</v>
      </c>
      <c r="AQ384" s="4">
        <v>0</v>
      </c>
      <c r="AR384" s="4">
        <v>76605.399999999994</v>
      </c>
      <c r="AS384" s="23">
        <f t="shared" ref="AS384:AS415" si="272">AQ384/AR384</f>
        <v>0</v>
      </c>
      <c r="AT384" s="21">
        <v>0</v>
      </c>
      <c r="AU384" s="74">
        <f t="shared" si="260"/>
        <v>0</v>
      </c>
      <c r="AV384" s="4">
        <v>5188754.29</v>
      </c>
      <c r="AW384" s="4">
        <v>14179881.34</v>
      </c>
      <c r="AX384" s="23">
        <f t="shared" si="261"/>
        <v>0.36592367492970856</v>
      </c>
      <c r="AY384" s="21">
        <v>1</v>
      </c>
      <c r="AZ384" s="4">
        <f t="shared" si="262"/>
        <v>5188754.29</v>
      </c>
      <c r="BA384" s="4">
        <v>306922.2</v>
      </c>
      <c r="BB384" s="23">
        <f t="shared" si="263"/>
        <v>5.915142302874396E-2</v>
      </c>
      <c r="BC384" s="21">
        <v>0</v>
      </c>
      <c r="BD384" s="74">
        <f t="shared" si="264"/>
        <v>1</v>
      </c>
      <c r="BE384" s="4">
        <v>0</v>
      </c>
      <c r="BF384" s="21">
        <v>3</v>
      </c>
      <c r="BG384" s="71">
        <f t="shared" si="265"/>
        <v>3</v>
      </c>
      <c r="BH384" s="4">
        <v>36</v>
      </c>
      <c r="BI384" s="4">
        <v>42</v>
      </c>
      <c r="BJ384" s="23">
        <f t="shared" si="271"/>
        <v>0.8571428571428571</v>
      </c>
      <c r="BK384" s="21">
        <v>2</v>
      </c>
      <c r="BL384" s="4">
        <v>0</v>
      </c>
      <c r="BM384" s="124">
        <v>0</v>
      </c>
      <c r="BN384" s="53">
        <v>0</v>
      </c>
      <c r="BO384" s="54">
        <v>0</v>
      </c>
      <c r="BP384" s="88">
        <f t="shared" si="266"/>
        <v>2</v>
      </c>
      <c r="BQ384" s="44">
        <f t="shared" si="267"/>
        <v>24</v>
      </c>
    </row>
    <row r="385" spans="1:69" ht="51" x14ac:dyDescent="0.2">
      <c r="A385" s="1">
        <v>382</v>
      </c>
      <c r="B385" s="2" t="s">
        <v>255</v>
      </c>
      <c r="C385" s="3" t="s">
        <v>256</v>
      </c>
      <c r="D385" s="4">
        <v>5132808.5199999996</v>
      </c>
      <c r="E385" s="4">
        <v>8471239.5199999996</v>
      </c>
      <c r="F385" s="118">
        <f t="shared" si="248"/>
        <v>1.6504101968721017</v>
      </c>
      <c r="G385" s="21">
        <v>3</v>
      </c>
      <c r="H385" s="4">
        <v>5524509</v>
      </c>
      <c r="I385" s="4">
        <v>3377422.71</v>
      </c>
      <c r="J385" s="114">
        <f t="shared" si="249"/>
        <v>0.61135255820924539</v>
      </c>
      <c r="K385" s="21">
        <v>1</v>
      </c>
      <c r="L385" s="121">
        <f t="shared" si="250"/>
        <v>4</v>
      </c>
      <c r="M385" s="4">
        <v>1</v>
      </c>
      <c r="N385" s="4">
        <v>24</v>
      </c>
      <c r="O385" s="116">
        <f t="shared" si="251"/>
        <v>4.1666666666666664E-2</v>
      </c>
      <c r="P385" s="21">
        <v>3</v>
      </c>
      <c r="Q385" s="4">
        <v>5</v>
      </c>
      <c r="R385" s="4">
        <v>24</v>
      </c>
      <c r="S385" s="116">
        <f t="shared" si="252"/>
        <v>0.20833333333333334</v>
      </c>
      <c r="T385" s="21">
        <v>2</v>
      </c>
      <c r="U385" s="4">
        <v>68</v>
      </c>
      <c r="V385" s="4">
        <f t="shared" si="253"/>
        <v>23</v>
      </c>
      <c r="W385" s="117">
        <f t="shared" si="254"/>
        <v>2.9565217391304346</v>
      </c>
      <c r="X385" s="21">
        <v>2</v>
      </c>
      <c r="Y385" s="4">
        <v>4748296.9400000004</v>
      </c>
      <c r="Z385" s="4">
        <v>3195724.64</v>
      </c>
      <c r="AA385" s="116">
        <f t="shared" si="255"/>
        <v>0.32697455943014386</v>
      </c>
      <c r="AB385" s="21">
        <v>0</v>
      </c>
      <c r="AC385" s="121">
        <f t="shared" si="256"/>
        <v>7</v>
      </c>
      <c r="AD385" s="4">
        <v>2</v>
      </c>
      <c r="AE385" s="4">
        <v>0</v>
      </c>
      <c r="AF385" s="116">
        <f>AE385/AD385</f>
        <v>0</v>
      </c>
      <c r="AG385" s="21">
        <v>3</v>
      </c>
      <c r="AH385" s="4">
        <v>358945.45999999996</v>
      </c>
      <c r="AI385" s="4">
        <v>3195724.6399999997</v>
      </c>
      <c r="AJ385" s="116">
        <f t="shared" si="257"/>
        <v>0.1123205220835297</v>
      </c>
      <c r="AK385" s="21">
        <v>0</v>
      </c>
      <c r="AL385" s="73">
        <f t="shared" si="258"/>
        <v>3</v>
      </c>
      <c r="AM385" s="4">
        <v>0</v>
      </c>
      <c r="AN385" s="4">
        <v>137982.29</v>
      </c>
      <c r="AO385" s="23">
        <f t="shared" si="259"/>
        <v>0</v>
      </c>
      <c r="AP385" s="21">
        <v>0</v>
      </c>
      <c r="AQ385" s="4">
        <v>0</v>
      </c>
      <c r="AR385" s="4">
        <v>146667.26</v>
      </c>
      <c r="AS385" s="23">
        <f t="shared" si="272"/>
        <v>0</v>
      </c>
      <c r="AT385" s="21">
        <v>0</v>
      </c>
      <c r="AU385" s="74">
        <f t="shared" si="260"/>
        <v>0</v>
      </c>
      <c r="AV385" s="4">
        <v>367772.29</v>
      </c>
      <c r="AW385" s="4">
        <v>1352165.53</v>
      </c>
      <c r="AX385" s="23">
        <f t="shared" si="261"/>
        <v>0.27198762417793626</v>
      </c>
      <c r="AY385" s="21">
        <v>0</v>
      </c>
      <c r="AZ385" s="4">
        <f t="shared" si="262"/>
        <v>367772.29</v>
      </c>
      <c r="BA385" s="4">
        <v>200500</v>
      </c>
      <c r="BB385" s="23">
        <f t="shared" si="263"/>
        <v>0.54517429793310423</v>
      </c>
      <c r="BC385" s="21">
        <v>2</v>
      </c>
      <c r="BD385" s="74">
        <f t="shared" si="264"/>
        <v>2</v>
      </c>
      <c r="BE385" s="4">
        <v>0</v>
      </c>
      <c r="BF385" s="21">
        <v>3</v>
      </c>
      <c r="BG385" s="71">
        <f t="shared" si="265"/>
        <v>3</v>
      </c>
      <c r="BH385" s="4">
        <v>22</v>
      </c>
      <c r="BI385" s="4">
        <v>25</v>
      </c>
      <c r="BJ385" s="23">
        <f t="shared" si="271"/>
        <v>0.88</v>
      </c>
      <c r="BK385" s="21">
        <v>2</v>
      </c>
      <c r="BL385" s="4">
        <v>14</v>
      </c>
      <c r="BM385" s="124">
        <v>15</v>
      </c>
      <c r="BN385" s="53">
        <f>BL385/BM385</f>
        <v>0.93333333333333335</v>
      </c>
      <c r="BO385" s="54">
        <v>3</v>
      </c>
      <c r="BP385" s="85">
        <f t="shared" si="266"/>
        <v>5</v>
      </c>
      <c r="BQ385" s="44">
        <f t="shared" si="267"/>
        <v>24</v>
      </c>
    </row>
    <row r="386" spans="1:69" ht="38.25" x14ac:dyDescent="0.2">
      <c r="A386" s="1">
        <v>383</v>
      </c>
      <c r="B386" s="2" t="s">
        <v>265</v>
      </c>
      <c r="C386" s="3" t="s">
        <v>266</v>
      </c>
      <c r="D386" s="4">
        <v>2455737.1</v>
      </c>
      <c r="E386" s="4">
        <v>2455737.1</v>
      </c>
      <c r="F386" s="118">
        <f t="shared" si="248"/>
        <v>1</v>
      </c>
      <c r="G386" s="21">
        <v>3</v>
      </c>
      <c r="H386" s="4">
        <v>4989046.45</v>
      </c>
      <c r="I386" s="4">
        <v>4988215.45</v>
      </c>
      <c r="J386" s="114">
        <f t="shared" si="249"/>
        <v>0.99983343510461808</v>
      </c>
      <c r="K386" s="21">
        <v>3</v>
      </c>
      <c r="L386" s="120">
        <f t="shared" si="250"/>
        <v>6</v>
      </c>
      <c r="M386" s="4">
        <v>1</v>
      </c>
      <c r="N386" s="4">
        <v>6</v>
      </c>
      <c r="O386" s="116">
        <f t="shared" si="251"/>
        <v>0.16666666666666666</v>
      </c>
      <c r="P386" s="21">
        <v>0</v>
      </c>
      <c r="Q386" s="4">
        <v>4</v>
      </c>
      <c r="R386" s="4">
        <v>6</v>
      </c>
      <c r="S386" s="116">
        <f t="shared" si="252"/>
        <v>0.66666666666666663</v>
      </c>
      <c r="T386" s="21">
        <v>0</v>
      </c>
      <c r="U386" s="4">
        <v>6</v>
      </c>
      <c r="V386" s="4">
        <f t="shared" si="253"/>
        <v>5</v>
      </c>
      <c r="W386" s="117">
        <f t="shared" si="254"/>
        <v>1.2</v>
      </c>
      <c r="X386" s="21">
        <v>1</v>
      </c>
      <c r="Y386" s="4">
        <v>464173.61</v>
      </c>
      <c r="Z386" s="4">
        <v>463342.61</v>
      </c>
      <c r="AA386" s="116">
        <f t="shared" si="255"/>
        <v>1.7902784262121235E-3</v>
      </c>
      <c r="AB386" s="21">
        <v>0</v>
      </c>
      <c r="AC386" s="122">
        <f t="shared" si="256"/>
        <v>1</v>
      </c>
      <c r="AD386" s="4">
        <v>0</v>
      </c>
      <c r="AE386" s="4">
        <v>0</v>
      </c>
      <c r="AF386" s="116">
        <v>0</v>
      </c>
      <c r="AG386" s="21">
        <v>3</v>
      </c>
      <c r="AH386" s="4">
        <v>463342.61</v>
      </c>
      <c r="AI386" s="4">
        <v>463342.61</v>
      </c>
      <c r="AJ386" s="116">
        <f t="shared" si="257"/>
        <v>1</v>
      </c>
      <c r="AK386" s="21">
        <v>3</v>
      </c>
      <c r="AL386" s="71">
        <f t="shared" si="258"/>
        <v>6</v>
      </c>
      <c r="AM386" s="4">
        <v>0</v>
      </c>
      <c r="AN386" s="4">
        <v>177950</v>
      </c>
      <c r="AO386" s="23">
        <f t="shared" si="259"/>
        <v>0</v>
      </c>
      <c r="AP386" s="21">
        <v>0</v>
      </c>
      <c r="AQ386" s="4">
        <v>0</v>
      </c>
      <c r="AR386" s="4">
        <v>20000</v>
      </c>
      <c r="AS386" s="23">
        <f t="shared" si="272"/>
        <v>0</v>
      </c>
      <c r="AT386" s="21">
        <v>0</v>
      </c>
      <c r="AU386" s="74">
        <f t="shared" si="260"/>
        <v>0</v>
      </c>
      <c r="AV386" s="4">
        <v>1991563.49</v>
      </c>
      <c r="AW386" s="4">
        <v>1991563.49</v>
      </c>
      <c r="AX386" s="23">
        <f t="shared" si="261"/>
        <v>1</v>
      </c>
      <c r="AY386" s="21">
        <v>3</v>
      </c>
      <c r="AZ386" s="4">
        <f t="shared" si="262"/>
        <v>1991563.49</v>
      </c>
      <c r="BA386" s="4">
        <v>1991563.49</v>
      </c>
      <c r="BB386" s="23">
        <f t="shared" si="263"/>
        <v>1</v>
      </c>
      <c r="BC386" s="21">
        <v>3</v>
      </c>
      <c r="BD386" s="71">
        <f t="shared" si="264"/>
        <v>6</v>
      </c>
      <c r="BE386" s="4">
        <v>0</v>
      </c>
      <c r="BF386" s="21">
        <v>3</v>
      </c>
      <c r="BG386" s="71">
        <f t="shared" si="265"/>
        <v>3</v>
      </c>
      <c r="BH386" s="4">
        <v>0</v>
      </c>
      <c r="BI386" s="4">
        <v>0</v>
      </c>
      <c r="BJ386" s="23">
        <v>0</v>
      </c>
      <c r="BK386" s="21">
        <v>0</v>
      </c>
      <c r="BL386" s="4">
        <v>12</v>
      </c>
      <c r="BM386" s="124">
        <v>15</v>
      </c>
      <c r="BN386" s="53">
        <f>BL386/BM386</f>
        <v>0.8</v>
      </c>
      <c r="BO386" s="54">
        <v>2</v>
      </c>
      <c r="BP386" s="88">
        <f t="shared" si="266"/>
        <v>2</v>
      </c>
      <c r="BQ386" s="44">
        <f t="shared" si="267"/>
        <v>24</v>
      </c>
    </row>
    <row r="387" spans="1:69" ht="89.25" x14ac:dyDescent="0.2">
      <c r="A387" s="1">
        <v>384</v>
      </c>
      <c r="B387" s="2" t="s">
        <v>345</v>
      </c>
      <c r="C387" s="3" t="s">
        <v>346</v>
      </c>
      <c r="D387" s="4">
        <v>15653368.189999999</v>
      </c>
      <c r="E387" s="4">
        <v>14009671.91</v>
      </c>
      <c r="F387" s="118">
        <f t="shared" si="248"/>
        <v>0.89499408305938533</v>
      </c>
      <c r="G387" s="21">
        <v>2</v>
      </c>
      <c r="H387" s="4">
        <v>15653368.189999999</v>
      </c>
      <c r="I387" s="4">
        <v>12006577.5</v>
      </c>
      <c r="J387" s="114">
        <f t="shared" si="249"/>
        <v>0.76702837078030806</v>
      </c>
      <c r="K387" s="21">
        <v>2</v>
      </c>
      <c r="L387" s="121">
        <f t="shared" si="250"/>
        <v>4</v>
      </c>
      <c r="M387" s="4">
        <v>4</v>
      </c>
      <c r="N387" s="4">
        <v>31</v>
      </c>
      <c r="O387" s="116">
        <f t="shared" si="251"/>
        <v>0.12903225806451613</v>
      </c>
      <c r="P387" s="21">
        <v>1</v>
      </c>
      <c r="Q387" s="4">
        <v>11</v>
      </c>
      <c r="R387" s="4">
        <v>31</v>
      </c>
      <c r="S387" s="116">
        <f t="shared" si="252"/>
        <v>0.35483870967741937</v>
      </c>
      <c r="T387" s="21">
        <v>2</v>
      </c>
      <c r="U387" s="4">
        <v>59</v>
      </c>
      <c r="V387" s="4">
        <f t="shared" si="253"/>
        <v>27</v>
      </c>
      <c r="W387" s="117">
        <f t="shared" si="254"/>
        <v>2.1851851851851851</v>
      </c>
      <c r="X387" s="21">
        <v>2</v>
      </c>
      <c r="Y387" s="4">
        <v>6095477.2599999998</v>
      </c>
      <c r="Z387" s="4">
        <v>5582016.1399999997</v>
      </c>
      <c r="AA387" s="116">
        <f t="shared" si="255"/>
        <v>8.4236409734387258E-2</v>
      </c>
      <c r="AB387" s="21">
        <v>3</v>
      </c>
      <c r="AC387" s="121">
        <f t="shared" si="256"/>
        <v>8</v>
      </c>
      <c r="AD387" s="4">
        <v>1</v>
      </c>
      <c r="AE387" s="4">
        <v>1</v>
      </c>
      <c r="AF387" s="116">
        <f>AE387/AD387</f>
        <v>1</v>
      </c>
      <c r="AG387" s="21">
        <v>0</v>
      </c>
      <c r="AH387" s="4">
        <v>5582016.1399999997</v>
      </c>
      <c r="AI387" s="4">
        <v>5582016.1399999997</v>
      </c>
      <c r="AJ387" s="116">
        <f t="shared" si="257"/>
        <v>1</v>
      </c>
      <c r="AK387" s="21">
        <v>3</v>
      </c>
      <c r="AL387" s="73">
        <f t="shared" si="258"/>
        <v>3</v>
      </c>
      <c r="AM387" s="4">
        <v>0</v>
      </c>
      <c r="AN387" s="4">
        <v>4670042.63</v>
      </c>
      <c r="AO387" s="23">
        <f t="shared" si="259"/>
        <v>0</v>
      </c>
      <c r="AP387" s="21">
        <v>0</v>
      </c>
      <c r="AQ387" s="4">
        <v>0</v>
      </c>
      <c r="AR387" s="4">
        <v>1297798.94</v>
      </c>
      <c r="AS387" s="23">
        <f t="shared" si="272"/>
        <v>0</v>
      </c>
      <c r="AT387" s="21">
        <v>0</v>
      </c>
      <c r="AU387" s="74">
        <f t="shared" si="260"/>
        <v>0</v>
      </c>
      <c r="AV387" s="4">
        <v>5581303.7699999996</v>
      </c>
      <c r="AW387" s="4">
        <v>6095493.0899999999</v>
      </c>
      <c r="AX387" s="23">
        <f t="shared" si="261"/>
        <v>0.91564434371297099</v>
      </c>
      <c r="AY387" s="21">
        <v>3</v>
      </c>
      <c r="AZ387" s="4">
        <f t="shared" si="262"/>
        <v>5581303.7699999996</v>
      </c>
      <c r="BA387" s="4">
        <v>1024912</v>
      </c>
      <c r="BB387" s="23">
        <f t="shared" si="263"/>
        <v>0.1836330796952842</v>
      </c>
      <c r="BC387" s="21">
        <v>0</v>
      </c>
      <c r="BD387" s="73">
        <f t="shared" si="264"/>
        <v>3</v>
      </c>
      <c r="BE387" s="4">
        <v>0</v>
      </c>
      <c r="BF387" s="21">
        <v>3</v>
      </c>
      <c r="BG387" s="71">
        <f t="shared" si="265"/>
        <v>3</v>
      </c>
      <c r="BH387" s="4">
        <v>31</v>
      </c>
      <c r="BI387" s="4">
        <v>33</v>
      </c>
      <c r="BJ387" s="23">
        <f t="shared" ref="BJ387:BJ430" si="273">BH387/BI387</f>
        <v>0.93939393939393945</v>
      </c>
      <c r="BK387" s="21">
        <v>3</v>
      </c>
      <c r="BL387" s="4">
        <v>0</v>
      </c>
      <c r="BM387" s="124">
        <v>0</v>
      </c>
      <c r="BN387" s="53">
        <v>0</v>
      </c>
      <c r="BO387" s="54">
        <v>0</v>
      </c>
      <c r="BP387" s="90">
        <f t="shared" si="266"/>
        <v>3</v>
      </c>
      <c r="BQ387" s="44">
        <f t="shared" si="267"/>
        <v>24</v>
      </c>
    </row>
    <row r="388" spans="1:69" ht="63.75" x14ac:dyDescent="0.2">
      <c r="A388" s="1">
        <v>385</v>
      </c>
      <c r="B388" s="2" t="s">
        <v>385</v>
      </c>
      <c r="C388" s="3" t="s">
        <v>386</v>
      </c>
      <c r="D388" s="4">
        <v>31821749.68</v>
      </c>
      <c r="E388" s="4">
        <v>26713711.32</v>
      </c>
      <c r="F388" s="118">
        <f t="shared" ref="F388:F451" si="274">E388/D388</f>
        <v>0.83947965113903189</v>
      </c>
      <c r="G388" s="21">
        <v>2</v>
      </c>
      <c r="H388" s="4">
        <v>31821749.68</v>
      </c>
      <c r="I388" s="4">
        <v>23116852.039999999</v>
      </c>
      <c r="J388" s="114">
        <f t="shared" ref="J388:J451" si="275">I388/H388</f>
        <v>0.72644817687472929</v>
      </c>
      <c r="K388" s="21">
        <v>2</v>
      </c>
      <c r="L388" s="121">
        <f t="shared" ref="L388:L451" si="276">G388+K388</f>
        <v>4</v>
      </c>
      <c r="M388" s="4">
        <v>7</v>
      </c>
      <c r="N388" s="4">
        <v>25</v>
      </c>
      <c r="O388" s="116">
        <f t="shared" ref="O388:O451" si="277">M388/N388</f>
        <v>0.28000000000000003</v>
      </c>
      <c r="P388" s="21">
        <v>0</v>
      </c>
      <c r="Q388" s="4">
        <v>5</v>
      </c>
      <c r="R388" s="4">
        <v>25</v>
      </c>
      <c r="S388" s="116">
        <f t="shared" ref="S388:S451" si="278">Q388/R388</f>
        <v>0.2</v>
      </c>
      <c r="T388" s="21">
        <v>2</v>
      </c>
      <c r="U388" s="4">
        <v>42</v>
      </c>
      <c r="V388" s="4">
        <f t="shared" ref="V388:V451" si="279">N388-M388</f>
        <v>18</v>
      </c>
      <c r="W388" s="117">
        <f t="shared" ref="W388:W451" si="280">U388/V388</f>
        <v>2.3333333333333335</v>
      </c>
      <c r="X388" s="21">
        <v>2</v>
      </c>
      <c r="Y388" s="4">
        <v>3092440.6</v>
      </c>
      <c r="Z388" s="4">
        <v>2734142.48</v>
      </c>
      <c r="AA388" s="116">
        <f t="shared" ref="AA388:AA445" si="281">(Y388-Z388)/Y388</f>
        <v>0.11586257145893121</v>
      </c>
      <c r="AB388" s="21">
        <v>3</v>
      </c>
      <c r="AC388" s="121">
        <f t="shared" ref="AC388:AC451" si="282">P388+T388+X388+AB388</f>
        <v>7</v>
      </c>
      <c r="AD388" s="4">
        <v>3</v>
      </c>
      <c r="AE388" s="4">
        <v>1</v>
      </c>
      <c r="AF388" s="116">
        <f>AE388/AD388</f>
        <v>0.33333333333333331</v>
      </c>
      <c r="AG388" s="21">
        <v>0</v>
      </c>
      <c r="AH388" s="4">
        <v>2734142.48</v>
      </c>
      <c r="AI388" s="4">
        <v>2734142.48</v>
      </c>
      <c r="AJ388" s="116">
        <f t="shared" ref="AJ388:AJ445" si="283">AH388/AI388</f>
        <v>1</v>
      </c>
      <c r="AK388" s="21">
        <v>3</v>
      </c>
      <c r="AL388" s="73">
        <f t="shared" ref="AL388:AL451" si="284">AG388+AK388</f>
        <v>3</v>
      </c>
      <c r="AM388" s="4">
        <v>0</v>
      </c>
      <c r="AN388" s="4">
        <v>11435597.910000004</v>
      </c>
      <c r="AO388" s="23">
        <f t="shared" ref="AO388:AO451" si="285">AM388/AN388</f>
        <v>0</v>
      </c>
      <c r="AP388" s="21">
        <v>0</v>
      </c>
      <c r="AQ388" s="4">
        <v>0</v>
      </c>
      <c r="AR388" s="4">
        <v>2100930.2199999997</v>
      </c>
      <c r="AS388" s="23">
        <f t="shared" si="272"/>
        <v>0</v>
      </c>
      <c r="AT388" s="21">
        <v>0</v>
      </c>
      <c r="AU388" s="74">
        <f t="shared" ref="AU388:AU451" si="286">AP388+AT388</f>
        <v>0</v>
      </c>
      <c r="AV388" s="4">
        <v>14311092.359999999</v>
      </c>
      <c r="AW388" s="4">
        <v>19522101.859999999</v>
      </c>
      <c r="AX388" s="23">
        <f t="shared" ref="AX388:AX451" si="287">AV388/AW388</f>
        <v>0.73307128825727785</v>
      </c>
      <c r="AY388" s="21">
        <v>2</v>
      </c>
      <c r="AZ388" s="4">
        <f t="shared" ref="AZ388:AZ451" si="288">AV388</f>
        <v>14311092.359999999</v>
      </c>
      <c r="BA388" s="4">
        <v>9626796.6400000006</v>
      </c>
      <c r="BB388" s="23">
        <f t="shared" ref="BB388:BB451" si="289">BA388/AZ388</f>
        <v>0.67268077081992927</v>
      </c>
      <c r="BC388" s="21">
        <v>2</v>
      </c>
      <c r="BD388" s="73">
        <f t="shared" ref="BD388:BD451" si="290">AY388+BC388</f>
        <v>4</v>
      </c>
      <c r="BE388" s="4">
        <v>0</v>
      </c>
      <c r="BF388" s="21">
        <v>3</v>
      </c>
      <c r="BG388" s="71">
        <f t="shared" ref="BG388:BG451" si="291">BF388</f>
        <v>3</v>
      </c>
      <c r="BH388" s="4">
        <v>25</v>
      </c>
      <c r="BI388" s="4">
        <v>25</v>
      </c>
      <c r="BJ388" s="23">
        <f t="shared" si="273"/>
        <v>1</v>
      </c>
      <c r="BK388" s="21">
        <v>3</v>
      </c>
      <c r="BL388" s="4">
        <v>0</v>
      </c>
      <c r="BM388" s="124">
        <v>0</v>
      </c>
      <c r="BN388" s="53">
        <v>0</v>
      </c>
      <c r="BO388" s="54">
        <v>0</v>
      </c>
      <c r="BP388" s="90">
        <f t="shared" ref="BP388:BP451" si="292">BK388+BO388</f>
        <v>3</v>
      </c>
      <c r="BQ388" s="44">
        <f t="shared" ref="BQ388:BQ451" si="293">L388+AC388+AL388+AU388+BD388+BG388+BP388</f>
        <v>24</v>
      </c>
    </row>
    <row r="389" spans="1:69" ht="63.75" x14ac:dyDescent="0.2">
      <c r="A389" s="1">
        <v>386</v>
      </c>
      <c r="B389" s="2" t="s">
        <v>431</v>
      </c>
      <c r="C389" s="3" t="s">
        <v>432</v>
      </c>
      <c r="D389" s="4">
        <v>303553128.74000001</v>
      </c>
      <c r="E389" s="4">
        <v>177018631.97999999</v>
      </c>
      <c r="F389" s="118">
        <f t="shared" si="274"/>
        <v>0.58315535311652278</v>
      </c>
      <c r="G389" s="21">
        <v>1</v>
      </c>
      <c r="H389" s="4">
        <v>351894837.39999998</v>
      </c>
      <c r="I389" s="4">
        <v>193617833.72999999</v>
      </c>
      <c r="J389" s="114">
        <f t="shared" si="275"/>
        <v>0.55021504481440853</v>
      </c>
      <c r="K389" s="21">
        <v>1</v>
      </c>
      <c r="L389" s="122">
        <f t="shared" si="276"/>
        <v>2</v>
      </c>
      <c r="M389" s="4">
        <v>26</v>
      </c>
      <c r="N389" s="4">
        <v>211</v>
      </c>
      <c r="O389" s="116">
        <f t="shared" si="277"/>
        <v>0.12322274881516587</v>
      </c>
      <c r="P389" s="21">
        <v>1</v>
      </c>
      <c r="Q389" s="4">
        <v>62</v>
      </c>
      <c r="R389" s="4">
        <v>211</v>
      </c>
      <c r="S389" s="116">
        <f t="shared" si="278"/>
        <v>0.29383886255924169</v>
      </c>
      <c r="T389" s="21">
        <v>2</v>
      </c>
      <c r="U389" s="4">
        <v>603</v>
      </c>
      <c r="V389" s="4">
        <f t="shared" si="279"/>
        <v>185</v>
      </c>
      <c r="W389" s="117">
        <f t="shared" si="280"/>
        <v>3.2594594594594595</v>
      </c>
      <c r="X389" s="21">
        <v>3</v>
      </c>
      <c r="Y389" s="4">
        <v>96419565.269999996</v>
      </c>
      <c r="Z389" s="4">
        <v>85812210.969999999</v>
      </c>
      <c r="AA389" s="116">
        <f t="shared" si="281"/>
        <v>0.11001246759717938</v>
      </c>
      <c r="AB389" s="21">
        <v>3</v>
      </c>
      <c r="AC389" s="115">
        <f t="shared" si="282"/>
        <v>9</v>
      </c>
      <c r="AD389" s="4">
        <v>25</v>
      </c>
      <c r="AE389" s="4">
        <v>5</v>
      </c>
      <c r="AF389" s="116">
        <f>AE389/AD389</f>
        <v>0.2</v>
      </c>
      <c r="AG389" s="21">
        <v>0</v>
      </c>
      <c r="AH389" s="4">
        <v>70262490.850000009</v>
      </c>
      <c r="AI389" s="4">
        <v>85812210.970000014</v>
      </c>
      <c r="AJ389" s="116">
        <f t="shared" si="283"/>
        <v>0.81879361987962074</v>
      </c>
      <c r="AK389" s="21">
        <v>3</v>
      </c>
      <c r="AL389" s="73">
        <f t="shared" si="284"/>
        <v>3</v>
      </c>
      <c r="AM389" s="4">
        <v>0</v>
      </c>
      <c r="AN389" s="4">
        <v>31125591.020000003</v>
      </c>
      <c r="AO389" s="23">
        <f t="shared" si="285"/>
        <v>0</v>
      </c>
      <c r="AP389" s="21">
        <v>0</v>
      </c>
      <c r="AQ389" s="4">
        <v>0</v>
      </c>
      <c r="AR389" s="4">
        <v>3099483.27</v>
      </c>
      <c r="AS389" s="23">
        <f t="shared" si="272"/>
        <v>0</v>
      </c>
      <c r="AT389" s="21">
        <v>0</v>
      </c>
      <c r="AU389" s="74">
        <f t="shared" si="286"/>
        <v>0</v>
      </c>
      <c r="AV389" s="4">
        <v>9786006.6199999992</v>
      </c>
      <c r="AW389" s="4">
        <v>17916357.170000002</v>
      </c>
      <c r="AX389" s="23">
        <f t="shared" si="287"/>
        <v>0.54620515360042909</v>
      </c>
      <c r="AY389" s="21">
        <v>2</v>
      </c>
      <c r="AZ389" s="4">
        <f t="shared" si="288"/>
        <v>9786006.6199999992</v>
      </c>
      <c r="BA389" s="4">
        <v>6402807.8000000007</v>
      </c>
      <c r="BB389" s="23">
        <f t="shared" si="289"/>
        <v>0.65428198126438641</v>
      </c>
      <c r="BC389" s="21">
        <v>2</v>
      </c>
      <c r="BD389" s="73">
        <f t="shared" si="290"/>
        <v>4</v>
      </c>
      <c r="BE389" s="4">
        <v>0</v>
      </c>
      <c r="BF389" s="21">
        <v>3</v>
      </c>
      <c r="BG389" s="71">
        <f t="shared" si="291"/>
        <v>3</v>
      </c>
      <c r="BH389" s="4">
        <v>174</v>
      </c>
      <c r="BI389" s="4">
        <v>193</v>
      </c>
      <c r="BJ389" s="23">
        <f t="shared" si="273"/>
        <v>0.9015544041450777</v>
      </c>
      <c r="BK389" s="21">
        <v>3</v>
      </c>
      <c r="BL389" s="4">
        <v>0</v>
      </c>
      <c r="BM389" s="124">
        <v>0</v>
      </c>
      <c r="BN389" s="53">
        <v>0</v>
      </c>
      <c r="BO389" s="54">
        <v>0</v>
      </c>
      <c r="BP389" s="90">
        <f t="shared" si="292"/>
        <v>3</v>
      </c>
      <c r="BQ389" s="44">
        <f t="shared" si="293"/>
        <v>24</v>
      </c>
    </row>
    <row r="390" spans="1:69" ht="76.5" x14ac:dyDescent="0.2">
      <c r="A390" s="1">
        <v>387</v>
      </c>
      <c r="B390" s="2" t="s">
        <v>447</v>
      </c>
      <c r="C390" s="3" t="s">
        <v>448</v>
      </c>
      <c r="D390" s="4">
        <v>29049897.420000002</v>
      </c>
      <c r="E390" s="4">
        <v>25212586.140000001</v>
      </c>
      <c r="F390" s="118">
        <f t="shared" si="274"/>
        <v>0.86790620205914648</v>
      </c>
      <c r="G390" s="21">
        <v>2</v>
      </c>
      <c r="H390" s="4">
        <v>29210888.41</v>
      </c>
      <c r="I390" s="4">
        <v>18947029.02</v>
      </c>
      <c r="J390" s="114">
        <f t="shared" si="275"/>
        <v>0.64862898909687761</v>
      </c>
      <c r="K390" s="21">
        <v>1</v>
      </c>
      <c r="L390" s="121">
        <f t="shared" si="276"/>
        <v>3</v>
      </c>
      <c r="M390" s="4">
        <v>0</v>
      </c>
      <c r="N390" s="4">
        <v>1</v>
      </c>
      <c r="O390" s="116">
        <f t="shared" si="277"/>
        <v>0</v>
      </c>
      <c r="P390" s="21">
        <v>3</v>
      </c>
      <c r="Q390" s="4">
        <v>0</v>
      </c>
      <c r="R390" s="4">
        <v>1</v>
      </c>
      <c r="S390" s="116">
        <f t="shared" si="278"/>
        <v>0</v>
      </c>
      <c r="T390" s="21">
        <v>3</v>
      </c>
      <c r="U390" s="4">
        <v>10</v>
      </c>
      <c r="V390" s="4">
        <f t="shared" si="279"/>
        <v>1</v>
      </c>
      <c r="W390" s="117">
        <f t="shared" si="280"/>
        <v>10</v>
      </c>
      <c r="X390" s="21">
        <v>3</v>
      </c>
      <c r="Y390" s="4">
        <v>832380</v>
      </c>
      <c r="Z390" s="4">
        <v>545030</v>
      </c>
      <c r="AA390" s="116">
        <f t="shared" si="281"/>
        <v>0.34521492587520125</v>
      </c>
      <c r="AB390" s="21">
        <v>0</v>
      </c>
      <c r="AC390" s="115">
        <f t="shared" si="282"/>
        <v>9</v>
      </c>
      <c r="AD390" s="4">
        <v>0</v>
      </c>
      <c r="AE390" s="4">
        <v>0</v>
      </c>
      <c r="AF390" s="116">
        <v>0</v>
      </c>
      <c r="AG390" s="21">
        <v>3</v>
      </c>
      <c r="AH390" s="4">
        <v>545030</v>
      </c>
      <c r="AI390" s="4">
        <v>545030</v>
      </c>
      <c r="AJ390" s="116">
        <f t="shared" si="283"/>
        <v>1</v>
      </c>
      <c r="AK390" s="21">
        <v>3</v>
      </c>
      <c r="AL390" s="71">
        <f t="shared" si="284"/>
        <v>6</v>
      </c>
      <c r="AM390" s="4">
        <v>0</v>
      </c>
      <c r="AN390" s="4">
        <v>2963010.0700000003</v>
      </c>
      <c r="AO390" s="23">
        <f t="shared" si="285"/>
        <v>0</v>
      </c>
      <c r="AP390" s="21">
        <v>0</v>
      </c>
      <c r="AQ390" s="4">
        <v>0</v>
      </c>
      <c r="AR390" s="4">
        <v>2013833.82</v>
      </c>
      <c r="AS390" s="23">
        <f t="shared" si="272"/>
        <v>0</v>
      </c>
      <c r="AT390" s="21">
        <v>0</v>
      </c>
      <c r="AU390" s="74">
        <f t="shared" si="286"/>
        <v>0</v>
      </c>
      <c r="AV390" s="4">
        <v>9349025.2599999998</v>
      </c>
      <c r="AW390" s="4">
        <v>10632206.140000001</v>
      </c>
      <c r="AX390" s="23">
        <f t="shared" si="287"/>
        <v>0.87931188851084474</v>
      </c>
      <c r="AY390" s="21">
        <v>2</v>
      </c>
      <c r="AZ390" s="4">
        <f t="shared" si="288"/>
        <v>9349025.2599999998</v>
      </c>
      <c r="BA390" s="4">
        <v>3511683.33</v>
      </c>
      <c r="BB390" s="23">
        <f t="shared" si="289"/>
        <v>0.37562026332571918</v>
      </c>
      <c r="BC390" s="21">
        <v>1</v>
      </c>
      <c r="BD390" s="73">
        <f t="shared" si="290"/>
        <v>3</v>
      </c>
      <c r="BE390" s="4">
        <v>0</v>
      </c>
      <c r="BF390" s="21">
        <v>3</v>
      </c>
      <c r="BG390" s="71">
        <f t="shared" si="291"/>
        <v>3</v>
      </c>
      <c r="BH390" s="4">
        <v>0</v>
      </c>
      <c r="BI390" s="4">
        <v>1</v>
      </c>
      <c r="BJ390" s="23">
        <f t="shared" si="273"/>
        <v>0</v>
      </c>
      <c r="BK390" s="21">
        <v>0</v>
      </c>
      <c r="BL390" s="4">
        <v>0</v>
      </c>
      <c r="BM390" s="124">
        <v>0</v>
      </c>
      <c r="BN390" s="53">
        <v>0</v>
      </c>
      <c r="BO390" s="54">
        <v>0</v>
      </c>
      <c r="BP390" s="88">
        <f t="shared" si="292"/>
        <v>0</v>
      </c>
      <c r="BQ390" s="44">
        <f t="shared" si="293"/>
        <v>24</v>
      </c>
    </row>
    <row r="391" spans="1:69" ht="63.75" x14ac:dyDescent="0.2">
      <c r="A391" s="1">
        <v>388</v>
      </c>
      <c r="B391" s="2" t="s">
        <v>463</v>
      </c>
      <c r="C391" s="3" t="s">
        <v>464</v>
      </c>
      <c r="D391" s="4">
        <v>15936525.73</v>
      </c>
      <c r="E391" s="4">
        <v>10044739.779999999</v>
      </c>
      <c r="F391" s="118">
        <f t="shared" si="274"/>
        <v>0.63029671273275689</v>
      </c>
      <c r="G391" s="21">
        <v>1</v>
      </c>
      <c r="H391" s="4">
        <v>15936525.73</v>
      </c>
      <c r="I391" s="4">
        <v>8437784.1899999995</v>
      </c>
      <c r="J391" s="114">
        <f t="shared" si="275"/>
        <v>0.52946196259804235</v>
      </c>
      <c r="K391" s="21">
        <v>1</v>
      </c>
      <c r="L391" s="122">
        <f t="shared" si="276"/>
        <v>2</v>
      </c>
      <c r="M391" s="4">
        <v>3</v>
      </c>
      <c r="N391" s="4">
        <v>53</v>
      </c>
      <c r="O391" s="116">
        <f t="shared" si="277"/>
        <v>5.6603773584905662E-2</v>
      </c>
      <c r="P391" s="21">
        <v>2</v>
      </c>
      <c r="Q391" s="4">
        <v>18</v>
      </c>
      <c r="R391" s="4">
        <v>53</v>
      </c>
      <c r="S391" s="116">
        <f t="shared" si="278"/>
        <v>0.33962264150943394</v>
      </c>
      <c r="T391" s="21">
        <v>2</v>
      </c>
      <c r="U391" s="4">
        <v>126</v>
      </c>
      <c r="V391" s="4">
        <f t="shared" si="279"/>
        <v>50</v>
      </c>
      <c r="W391" s="117">
        <f t="shared" si="280"/>
        <v>2.52</v>
      </c>
      <c r="X391" s="21">
        <v>2</v>
      </c>
      <c r="Y391" s="4">
        <v>9597365.7300000004</v>
      </c>
      <c r="Z391" s="4">
        <v>8082071.4500000002</v>
      </c>
      <c r="AA391" s="116">
        <f t="shared" si="281"/>
        <v>0.15788647870981989</v>
      </c>
      <c r="AB391" s="21">
        <v>3</v>
      </c>
      <c r="AC391" s="115">
        <f t="shared" si="282"/>
        <v>9</v>
      </c>
      <c r="AD391" s="4">
        <v>4</v>
      </c>
      <c r="AE391" s="4">
        <v>0</v>
      </c>
      <c r="AF391" s="116">
        <f>AE391/AD391</f>
        <v>0</v>
      </c>
      <c r="AG391" s="21">
        <v>3</v>
      </c>
      <c r="AH391" s="4">
        <v>8082071.4500000002</v>
      </c>
      <c r="AI391" s="4">
        <v>8082071.4500000002</v>
      </c>
      <c r="AJ391" s="116">
        <f t="shared" si="283"/>
        <v>1</v>
      </c>
      <c r="AK391" s="21">
        <v>3</v>
      </c>
      <c r="AL391" s="71">
        <f t="shared" si="284"/>
        <v>6</v>
      </c>
      <c r="AM391" s="4">
        <v>0</v>
      </c>
      <c r="AN391" s="4">
        <v>1679824.33</v>
      </c>
      <c r="AO391" s="23">
        <f t="shared" si="285"/>
        <v>0</v>
      </c>
      <c r="AP391" s="21">
        <v>0</v>
      </c>
      <c r="AQ391" s="4">
        <v>0</v>
      </c>
      <c r="AR391" s="4">
        <v>413371.79</v>
      </c>
      <c r="AS391" s="23">
        <f t="shared" si="272"/>
        <v>0</v>
      </c>
      <c r="AT391" s="21">
        <v>0</v>
      </c>
      <c r="AU391" s="74">
        <f t="shared" si="286"/>
        <v>0</v>
      </c>
      <c r="AV391" s="4">
        <v>1050047.98</v>
      </c>
      <c r="AW391" s="4">
        <v>1974924.16</v>
      </c>
      <c r="AX391" s="23">
        <f t="shared" si="287"/>
        <v>0.53169028019789888</v>
      </c>
      <c r="AY391" s="21">
        <v>2</v>
      </c>
      <c r="AZ391" s="4">
        <f t="shared" si="288"/>
        <v>1050047.98</v>
      </c>
      <c r="BA391" s="4">
        <v>0</v>
      </c>
      <c r="BB391" s="23">
        <f t="shared" si="289"/>
        <v>0</v>
      </c>
      <c r="BC391" s="21">
        <v>0</v>
      </c>
      <c r="BD391" s="74">
        <f t="shared" si="290"/>
        <v>2</v>
      </c>
      <c r="BE391" s="4">
        <v>0</v>
      </c>
      <c r="BF391" s="21">
        <v>3</v>
      </c>
      <c r="BG391" s="71">
        <f t="shared" si="291"/>
        <v>3</v>
      </c>
      <c r="BH391" s="4">
        <v>43</v>
      </c>
      <c r="BI391" s="4">
        <v>52</v>
      </c>
      <c r="BJ391" s="23">
        <f t="shared" si="273"/>
        <v>0.82692307692307687</v>
      </c>
      <c r="BK391" s="21">
        <v>2</v>
      </c>
      <c r="BL391" s="4">
        <v>0</v>
      </c>
      <c r="BM391" s="124">
        <v>0</v>
      </c>
      <c r="BN391" s="53">
        <v>0</v>
      </c>
      <c r="BO391" s="54">
        <v>0</v>
      </c>
      <c r="BP391" s="88">
        <f t="shared" si="292"/>
        <v>2</v>
      </c>
      <c r="BQ391" s="44">
        <f t="shared" si="293"/>
        <v>24</v>
      </c>
    </row>
    <row r="392" spans="1:69" ht="76.5" x14ac:dyDescent="0.2">
      <c r="A392" s="1">
        <v>389</v>
      </c>
      <c r="B392" s="2" t="s">
        <v>473</v>
      </c>
      <c r="C392" s="3" t="s">
        <v>474</v>
      </c>
      <c r="D392" s="4">
        <v>27184305.469999999</v>
      </c>
      <c r="E392" s="4">
        <v>27109305.469999999</v>
      </c>
      <c r="F392" s="118">
        <f t="shared" si="274"/>
        <v>0.99724105513444994</v>
      </c>
      <c r="G392" s="21">
        <v>3</v>
      </c>
      <c r="H392" s="4">
        <v>27184305.469999999</v>
      </c>
      <c r="I392" s="4">
        <v>29328495.600000001</v>
      </c>
      <c r="J392" s="114">
        <f t="shared" si="275"/>
        <v>1.078876031332354</v>
      </c>
      <c r="K392" s="21">
        <v>3</v>
      </c>
      <c r="L392" s="120">
        <f t="shared" si="276"/>
        <v>6</v>
      </c>
      <c r="M392" s="4">
        <v>4</v>
      </c>
      <c r="N392" s="4">
        <v>24</v>
      </c>
      <c r="O392" s="116">
        <f t="shared" si="277"/>
        <v>0.16666666666666666</v>
      </c>
      <c r="P392" s="21">
        <v>0</v>
      </c>
      <c r="Q392" s="4">
        <v>6</v>
      </c>
      <c r="R392" s="4">
        <v>24</v>
      </c>
      <c r="S392" s="116">
        <f t="shared" si="278"/>
        <v>0.25</v>
      </c>
      <c r="T392" s="21">
        <v>2</v>
      </c>
      <c r="U392" s="4">
        <v>48</v>
      </c>
      <c r="V392" s="4">
        <f t="shared" si="279"/>
        <v>20</v>
      </c>
      <c r="W392" s="117">
        <f t="shared" si="280"/>
        <v>2.4</v>
      </c>
      <c r="X392" s="21">
        <v>2</v>
      </c>
      <c r="Y392" s="4">
        <v>7587845.5599999996</v>
      </c>
      <c r="Z392" s="4">
        <v>7305270.5499999998</v>
      </c>
      <c r="AA392" s="116">
        <f t="shared" si="281"/>
        <v>3.724047989189698E-2</v>
      </c>
      <c r="AB392" s="21">
        <v>2</v>
      </c>
      <c r="AC392" s="121">
        <f t="shared" si="282"/>
        <v>6</v>
      </c>
      <c r="AD392" s="4">
        <v>6</v>
      </c>
      <c r="AE392" s="4">
        <v>1</v>
      </c>
      <c r="AF392" s="116">
        <f>AE392/AD392</f>
        <v>0.16666666666666666</v>
      </c>
      <c r="AG392" s="21">
        <v>1</v>
      </c>
      <c r="AH392" s="4">
        <v>4325270.55</v>
      </c>
      <c r="AI392" s="4">
        <v>4325270.55</v>
      </c>
      <c r="AJ392" s="116">
        <f t="shared" si="283"/>
        <v>1</v>
      </c>
      <c r="AK392" s="21">
        <v>3</v>
      </c>
      <c r="AL392" s="73">
        <f t="shared" si="284"/>
        <v>4</v>
      </c>
      <c r="AM392" s="4">
        <v>0</v>
      </c>
      <c r="AN392" s="4">
        <v>10213400.660000002</v>
      </c>
      <c r="AO392" s="23">
        <f t="shared" si="285"/>
        <v>0</v>
      </c>
      <c r="AP392" s="21">
        <v>0</v>
      </c>
      <c r="AQ392" s="4">
        <v>0</v>
      </c>
      <c r="AR392" s="4">
        <v>2586611.2599999998</v>
      </c>
      <c r="AS392" s="23">
        <f t="shared" si="272"/>
        <v>0</v>
      </c>
      <c r="AT392" s="21">
        <v>0</v>
      </c>
      <c r="AU392" s="74">
        <f t="shared" si="286"/>
        <v>0</v>
      </c>
      <c r="AV392" s="4">
        <v>13946977.449999999</v>
      </c>
      <c r="AW392" s="4">
        <v>13939563.15</v>
      </c>
      <c r="AX392" s="23">
        <f t="shared" si="287"/>
        <v>1.0005318889781707</v>
      </c>
      <c r="AY392" s="21">
        <v>3</v>
      </c>
      <c r="AZ392" s="4">
        <f t="shared" si="288"/>
        <v>13946977.449999999</v>
      </c>
      <c r="BA392" s="4">
        <v>3152384.23</v>
      </c>
      <c r="BB392" s="23">
        <f t="shared" si="289"/>
        <v>0.22602633734092689</v>
      </c>
      <c r="BC392" s="21">
        <v>0</v>
      </c>
      <c r="BD392" s="73">
        <f t="shared" si="290"/>
        <v>3</v>
      </c>
      <c r="BE392" s="4">
        <v>0</v>
      </c>
      <c r="BF392" s="21">
        <v>3</v>
      </c>
      <c r="BG392" s="71">
        <f t="shared" si="291"/>
        <v>3</v>
      </c>
      <c r="BH392" s="4">
        <v>18</v>
      </c>
      <c r="BI392" s="4">
        <v>22</v>
      </c>
      <c r="BJ392" s="23">
        <f t="shared" si="273"/>
        <v>0.81818181818181823</v>
      </c>
      <c r="BK392" s="21">
        <v>2</v>
      </c>
      <c r="BL392" s="4">
        <v>6</v>
      </c>
      <c r="BM392" s="124">
        <v>15</v>
      </c>
      <c r="BN392" s="53">
        <f>BL392/BM392</f>
        <v>0.4</v>
      </c>
      <c r="BO392" s="54">
        <v>0</v>
      </c>
      <c r="BP392" s="88">
        <f t="shared" si="292"/>
        <v>2</v>
      </c>
      <c r="BQ392" s="44">
        <f t="shared" si="293"/>
        <v>24</v>
      </c>
    </row>
    <row r="393" spans="1:69" ht="51" x14ac:dyDescent="0.2">
      <c r="A393" s="1">
        <v>390</v>
      </c>
      <c r="B393" s="2" t="s">
        <v>639</v>
      </c>
      <c r="C393" s="3" t="s">
        <v>640</v>
      </c>
      <c r="D393" s="4">
        <v>20766252.100000001</v>
      </c>
      <c r="E393" s="4">
        <v>20766252.100000001</v>
      </c>
      <c r="F393" s="118">
        <f t="shared" si="274"/>
        <v>1</v>
      </c>
      <c r="G393" s="21">
        <v>3</v>
      </c>
      <c r="H393" s="4">
        <v>26306483</v>
      </c>
      <c r="I393" s="4">
        <v>22649057.030000001</v>
      </c>
      <c r="J393" s="114">
        <f t="shared" si="275"/>
        <v>0.86096864525752081</v>
      </c>
      <c r="K393" s="21">
        <v>2</v>
      </c>
      <c r="L393" s="115">
        <f t="shared" si="276"/>
        <v>5</v>
      </c>
      <c r="M393" s="4">
        <v>14</v>
      </c>
      <c r="N393" s="4">
        <v>64</v>
      </c>
      <c r="O393" s="116">
        <f t="shared" si="277"/>
        <v>0.21875</v>
      </c>
      <c r="P393" s="21">
        <v>0</v>
      </c>
      <c r="Q393" s="4">
        <v>30</v>
      </c>
      <c r="R393" s="4">
        <v>64</v>
      </c>
      <c r="S393" s="116">
        <f t="shared" si="278"/>
        <v>0.46875</v>
      </c>
      <c r="T393" s="21">
        <v>2</v>
      </c>
      <c r="U393" s="4">
        <v>141</v>
      </c>
      <c r="V393" s="4">
        <f t="shared" si="279"/>
        <v>50</v>
      </c>
      <c r="W393" s="117">
        <f t="shared" si="280"/>
        <v>2.82</v>
      </c>
      <c r="X393" s="21">
        <v>2</v>
      </c>
      <c r="Y393" s="4">
        <v>23150645.899999999</v>
      </c>
      <c r="Z393" s="4">
        <v>22820164.239999998</v>
      </c>
      <c r="AA393" s="116">
        <f t="shared" si="281"/>
        <v>1.4275267369538065E-2</v>
      </c>
      <c r="AB393" s="21">
        <v>1</v>
      </c>
      <c r="AC393" s="122">
        <f t="shared" si="282"/>
        <v>5</v>
      </c>
      <c r="AD393" s="4">
        <v>7</v>
      </c>
      <c r="AE393" s="4">
        <v>0</v>
      </c>
      <c r="AF393" s="116">
        <f>AE393/AD393</f>
        <v>0</v>
      </c>
      <c r="AG393" s="21">
        <v>3</v>
      </c>
      <c r="AH393" s="4">
        <v>22228328.34</v>
      </c>
      <c r="AI393" s="4">
        <v>22820164.239999998</v>
      </c>
      <c r="AJ393" s="116">
        <f t="shared" si="283"/>
        <v>0.97406522171463572</v>
      </c>
      <c r="AK393" s="21">
        <v>3</v>
      </c>
      <c r="AL393" s="71">
        <f t="shared" si="284"/>
        <v>6</v>
      </c>
      <c r="AM393" s="4">
        <v>0</v>
      </c>
      <c r="AN393" s="4">
        <v>196456.39</v>
      </c>
      <c r="AO393" s="23">
        <f t="shared" si="285"/>
        <v>0</v>
      </c>
      <c r="AP393" s="21">
        <v>0</v>
      </c>
      <c r="AQ393" s="4">
        <v>0</v>
      </c>
      <c r="AR393" s="4">
        <v>110190.70999999999</v>
      </c>
      <c r="AS393" s="23">
        <f t="shared" si="272"/>
        <v>0</v>
      </c>
      <c r="AT393" s="21">
        <v>0</v>
      </c>
      <c r="AU393" s="74">
        <f t="shared" si="286"/>
        <v>0</v>
      </c>
      <c r="AV393" s="4">
        <v>1777349.54</v>
      </c>
      <c r="AW393" s="4">
        <v>1746150.54</v>
      </c>
      <c r="AX393" s="23">
        <f t="shared" si="287"/>
        <v>1.017867302552276</v>
      </c>
      <c r="AY393" s="21">
        <v>3</v>
      </c>
      <c r="AZ393" s="4">
        <f t="shared" si="288"/>
        <v>1777349.54</v>
      </c>
      <c r="BA393" s="4">
        <v>501400.91</v>
      </c>
      <c r="BB393" s="23">
        <f t="shared" si="289"/>
        <v>0.28210596661813631</v>
      </c>
      <c r="BC393" s="21">
        <v>0</v>
      </c>
      <c r="BD393" s="73">
        <f t="shared" si="290"/>
        <v>3</v>
      </c>
      <c r="BE393" s="4">
        <v>0</v>
      </c>
      <c r="BF393" s="21">
        <v>3</v>
      </c>
      <c r="BG393" s="71">
        <f t="shared" si="291"/>
        <v>3</v>
      </c>
      <c r="BH393" s="4">
        <v>43</v>
      </c>
      <c r="BI393" s="4">
        <v>49</v>
      </c>
      <c r="BJ393" s="23">
        <f t="shared" si="273"/>
        <v>0.87755102040816324</v>
      </c>
      <c r="BK393" s="21">
        <v>2</v>
      </c>
      <c r="BL393" s="4">
        <v>0</v>
      </c>
      <c r="BM393" s="124">
        <v>0</v>
      </c>
      <c r="BN393" s="53">
        <v>0</v>
      </c>
      <c r="BO393" s="54">
        <v>0</v>
      </c>
      <c r="BP393" s="88">
        <f t="shared" si="292"/>
        <v>2</v>
      </c>
      <c r="BQ393" s="44">
        <f t="shared" si="293"/>
        <v>24</v>
      </c>
    </row>
    <row r="394" spans="1:69" ht="51" x14ac:dyDescent="0.2">
      <c r="A394" s="1">
        <v>391</v>
      </c>
      <c r="B394" s="2" t="s">
        <v>693</v>
      </c>
      <c r="C394" s="3" t="s">
        <v>694</v>
      </c>
      <c r="D394" s="4">
        <v>36326831.740000002</v>
      </c>
      <c r="E394" s="4">
        <v>24852401.75</v>
      </c>
      <c r="F394" s="118">
        <f t="shared" si="274"/>
        <v>0.68413347819250248</v>
      </c>
      <c r="G394" s="21">
        <v>1</v>
      </c>
      <c r="H394" s="4">
        <v>44289801.390000001</v>
      </c>
      <c r="I394" s="4">
        <v>34390090.369999997</v>
      </c>
      <c r="J394" s="114">
        <f t="shared" si="275"/>
        <v>0.7764787669100901</v>
      </c>
      <c r="K394" s="21">
        <v>2</v>
      </c>
      <c r="L394" s="121">
        <f t="shared" si="276"/>
        <v>3</v>
      </c>
      <c r="M394" s="4">
        <v>14</v>
      </c>
      <c r="N394" s="4">
        <v>61</v>
      </c>
      <c r="O394" s="116">
        <f t="shared" si="277"/>
        <v>0.22950819672131148</v>
      </c>
      <c r="P394" s="21">
        <v>0</v>
      </c>
      <c r="Q394" s="4">
        <v>15</v>
      </c>
      <c r="R394" s="4">
        <v>61</v>
      </c>
      <c r="S394" s="116">
        <f t="shared" si="278"/>
        <v>0.24590163934426229</v>
      </c>
      <c r="T394" s="21">
        <v>2</v>
      </c>
      <c r="U394" s="4">
        <v>133</v>
      </c>
      <c r="V394" s="4">
        <f t="shared" si="279"/>
        <v>47</v>
      </c>
      <c r="W394" s="117">
        <f t="shared" si="280"/>
        <v>2.8297872340425534</v>
      </c>
      <c r="X394" s="21">
        <v>2</v>
      </c>
      <c r="Y394" s="4">
        <v>33130055.940000001</v>
      </c>
      <c r="Z394" s="4">
        <v>31620452.940000001</v>
      </c>
      <c r="AA394" s="116">
        <f t="shared" si="281"/>
        <v>4.5565965923328289E-2</v>
      </c>
      <c r="AB394" s="21">
        <v>2</v>
      </c>
      <c r="AC394" s="121">
        <f t="shared" si="282"/>
        <v>6</v>
      </c>
      <c r="AD394" s="4">
        <v>0</v>
      </c>
      <c r="AE394" s="4">
        <v>0</v>
      </c>
      <c r="AF394" s="116">
        <v>0</v>
      </c>
      <c r="AG394" s="21">
        <v>3</v>
      </c>
      <c r="AH394" s="4">
        <v>24759952.239999998</v>
      </c>
      <c r="AI394" s="4">
        <v>31620452.939999998</v>
      </c>
      <c r="AJ394" s="116">
        <f t="shared" si="283"/>
        <v>0.78303597633412014</v>
      </c>
      <c r="AK394" s="21">
        <v>3</v>
      </c>
      <c r="AL394" s="71">
        <f t="shared" si="284"/>
        <v>6</v>
      </c>
      <c r="AM394" s="4">
        <v>0</v>
      </c>
      <c r="AN394" s="4">
        <v>424980.82</v>
      </c>
      <c r="AO394" s="23">
        <f t="shared" si="285"/>
        <v>0</v>
      </c>
      <c r="AP394" s="21">
        <v>0</v>
      </c>
      <c r="AQ394" s="4">
        <v>0</v>
      </c>
      <c r="AR394" s="4">
        <v>187826.62</v>
      </c>
      <c r="AS394" s="23">
        <f t="shared" si="272"/>
        <v>0</v>
      </c>
      <c r="AT394" s="21">
        <v>0</v>
      </c>
      <c r="AU394" s="74">
        <f t="shared" si="286"/>
        <v>0</v>
      </c>
      <c r="AV394" s="4">
        <v>2517867.02</v>
      </c>
      <c r="AW394" s="4">
        <v>2000000</v>
      </c>
      <c r="AX394" s="23">
        <f t="shared" si="287"/>
        <v>1.2589335100000001</v>
      </c>
      <c r="AY394" s="21">
        <v>3</v>
      </c>
      <c r="AZ394" s="4">
        <f t="shared" si="288"/>
        <v>2517867.02</v>
      </c>
      <c r="BA394" s="4">
        <v>0</v>
      </c>
      <c r="BB394" s="23">
        <f t="shared" si="289"/>
        <v>0</v>
      </c>
      <c r="BC394" s="21">
        <v>0</v>
      </c>
      <c r="BD394" s="73">
        <f t="shared" si="290"/>
        <v>3</v>
      </c>
      <c r="BE394" s="4">
        <v>0</v>
      </c>
      <c r="BF394" s="21">
        <v>3</v>
      </c>
      <c r="BG394" s="71">
        <f t="shared" si="291"/>
        <v>3</v>
      </c>
      <c r="BH394" s="4">
        <v>63</v>
      </c>
      <c r="BI394" s="4">
        <v>68</v>
      </c>
      <c r="BJ394" s="23">
        <f t="shared" si="273"/>
        <v>0.92647058823529416</v>
      </c>
      <c r="BK394" s="21">
        <v>3</v>
      </c>
      <c r="BL394" s="4">
        <v>0</v>
      </c>
      <c r="BM394" s="124">
        <v>0</v>
      </c>
      <c r="BN394" s="53">
        <v>0</v>
      </c>
      <c r="BO394" s="54">
        <v>0</v>
      </c>
      <c r="BP394" s="90">
        <f t="shared" si="292"/>
        <v>3</v>
      </c>
      <c r="BQ394" s="44">
        <f t="shared" si="293"/>
        <v>24</v>
      </c>
    </row>
    <row r="395" spans="1:69" ht="76.5" x14ac:dyDescent="0.2">
      <c r="A395" s="1">
        <v>392</v>
      </c>
      <c r="B395" s="2" t="s">
        <v>715</v>
      </c>
      <c r="C395" s="3" t="s">
        <v>716</v>
      </c>
      <c r="D395" s="4">
        <v>13969533.33</v>
      </c>
      <c r="E395" s="4">
        <v>13448898.85</v>
      </c>
      <c r="F395" s="118">
        <f t="shared" si="274"/>
        <v>0.96273071779127206</v>
      </c>
      <c r="G395" s="21">
        <v>3</v>
      </c>
      <c r="H395" s="4">
        <v>13969533.33</v>
      </c>
      <c r="I395" s="4">
        <v>9560675.4499999993</v>
      </c>
      <c r="J395" s="114">
        <f t="shared" si="275"/>
        <v>0.68439476281345468</v>
      </c>
      <c r="K395" s="21">
        <v>1</v>
      </c>
      <c r="L395" s="121">
        <f t="shared" si="276"/>
        <v>4</v>
      </c>
      <c r="M395" s="4">
        <v>0</v>
      </c>
      <c r="N395" s="4">
        <v>7</v>
      </c>
      <c r="O395" s="116">
        <f t="shared" si="277"/>
        <v>0</v>
      </c>
      <c r="P395" s="21">
        <v>3</v>
      </c>
      <c r="Q395" s="4">
        <v>5</v>
      </c>
      <c r="R395" s="4">
        <v>7</v>
      </c>
      <c r="S395" s="116">
        <f t="shared" si="278"/>
        <v>0.7142857142857143</v>
      </c>
      <c r="T395" s="21">
        <v>0</v>
      </c>
      <c r="U395" s="4">
        <v>11</v>
      </c>
      <c r="V395" s="4">
        <f t="shared" si="279"/>
        <v>7</v>
      </c>
      <c r="W395" s="117">
        <f t="shared" si="280"/>
        <v>1.5714285714285714</v>
      </c>
      <c r="X395" s="21">
        <v>1</v>
      </c>
      <c r="Y395" s="4">
        <v>6907634.0899999999</v>
      </c>
      <c r="Z395" s="4">
        <v>6690089.6900000004</v>
      </c>
      <c r="AA395" s="116">
        <f t="shared" si="281"/>
        <v>3.1493330012215437E-2</v>
      </c>
      <c r="AB395" s="21">
        <v>2</v>
      </c>
      <c r="AC395" s="121">
        <f t="shared" si="282"/>
        <v>6</v>
      </c>
      <c r="AD395" s="4">
        <v>2</v>
      </c>
      <c r="AE395" s="4">
        <v>0</v>
      </c>
      <c r="AF395" s="116">
        <f>AE395/AD395</f>
        <v>0</v>
      </c>
      <c r="AG395" s="21">
        <v>3</v>
      </c>
      <c r="AH395" s="4">
        <v>6690089.6900000004</v>
      </c>
      <c r="AI395" s="4">
        <v>6690089.6900000004</v>
      </c>
      <c r="AJ395" s="116">
        <f t="shared" si="283"/>
        <v>1</v>
      </c>
      <c r="AK395" s="21">
        <v>3</v>
      </c>
      <c r="AL395" s="71">
        <f t="shared" si="284"/>
        <v>6</v>
      </c>
      <c r="AM395" s="4">
        <v>0</v>
      </c>
      <c r="AN395" s="4">
        <v>4676054.2799999993</v>
      </c>
      <c r="AO395" s="23">
        <f t="shared" si="285"/>
        <v>0</v>
      </c>
      <c r="AP395" s="21">
        <v>0</v>
      </c>
      <c r="AQ395" s="4">
        <v>0</v>
      </c>
      <c r="AR395" s="4">
        <v>2811827.2300000009</v>
      </c>
      <c r="AS395" s="23">
        <f t="shared" si="272"/>
        <v>0</v>
      </c>
      <c r="AT395" s="21">
        <v>0</v>
      </c>
      <c r="AU395" s="74">
        <f t="shared" si="286"/>
        <v>0</v>
      </c>
      <c r="AV395" s="4">
        <v>5859024.7599999998</v>
      </c>
      <c r="AW395" s="4">
        <v>8228756.1699999999</v>
      </c>
      <c r="AX395" s="23">
        <f t="shared" si="287"/>
        <v>0.71201827335224099</v>
      </c>
      <c r="AY395" s="21">
        <v>2</v>
      </c>
      <c r="AZ395" s="4">
        <f t="shared" si="288"/>
        <v>5859024.7599999998</v>
      </c>
      <c r="BA395" s="4">
        <v>3780</v>
      </c>
      <c r="BB395" s="23">
        <f t="shared" si="289"/>
        <v>6.4515856389724493E-4</v>
      </c>
      <c r="BC395" s="21">
        <v>0</v>
      </c>
      <c r="BD395" s="74">
        <f t="shared" si="290"/>
        <v>2</v>
      </c>
      <c r="BE395" s="4">
        <v>0</v>
      </c>
      <c r="BF395" s="21">
        <v>3</v>
      </c>
      <c r="BG395" s="71">
        <f t="shared" si="291"/>
        <v>3</v>
      </c>
      <c r="BH395" s="4">
        <v>7</v>
      </c>
      <c r="BI395" s="4">
        <v>7</v>
      </c>
      <c r="BJ395" s="23">
        <f t="shared" si="273"/>
        <v>1</v>
      </c>
      <c r="BK395" s="21">
        <v>3</v>
      </c>
      <c r="BL395" s="4">
        <v>0</v>
      </c>
      <c r="BM395" s="124">
        <v>0</v>
      </c>
      <c r="BN395" s="53">
        <v>0</v>
      </c>
      <c r="BO395" s="54">
        <v>0</v>
      </c>
      <c r="BP395" s="90">
        <f t="shared" si="292"/>
        <v>3</v>
      </c>
      <c r="BQ395" s="44">
        <f t="shared" si="293"/>
        <v>24</v>
      </c>
    </row>
    <row r="396" spans="1:69" ht="102" x14ac:dyDescent="0.2">
      <c r="A396" s="1">
        <v>393</v>
      </c>
      <c r="B396" s="2" t="s">
        <v>831</v>
      </c>
      <c r="C396" s="3" t="s">
        <v>832</v>
      </c>
      <c r="D396" s="4">
        <v>8778437.5700000003</v>
      </c>
      <c r="E396" s="4">
        <v>8765679.8399999999</v>
      </c>
      <c r="F396" s="118">
        <f t="shared" si="274"/>
        <v>0.99854669696078957</v>
      </c>
      <c r="G396" s="21">
        <v>3</v>
      </c>
      <c r="H396" s="4">
        <v>10447262.710000001</v>
      </c>
      <c r="I396" s="4">
        <v>9577126.5099999998</v>
      </c>
      <c r="J396" s="114">
        <f t="shared" si="275"/>
        <v>0.91671156128129938</v>
      </c>
      <c r="K396" s="21">
        <v>3</v>
      </c>
      <c r="L396" s="120">
        <f t="shared" si="276"/>
        <v>6</v>
      </c>
      <c r="M396" s="4">
        <v>1</v>
      </c>
      <c r="N396" s="4">
        <v>15</v>
      </c>
      <c r="O396" s="116">
        <f t="shared" si="277"/>
        <v>6.6666666666666666E-2</v>
      </c>
      <c r="P396" s="21">
        <v>2</v>
      </c>
      <c r="Q396" s="4">
        <v>8</v>
      </c>
      <c r="R396" s="4">
        <v>15</v>
      </c>
      <c r="S396" s="116">
        <f t="shared" si="278"/>
        <v>0.53333333333333333</v>
      </c>
      <c r="T396" s="21">
        <v>1</v>
      </c>
      <c r="U396" s="4">
        <v>22</v>
      </c>
      <c r="V396" s="4">
        <f t="shared" si="279"/>
        <v>14</v>
      </c>
      <c r="W396" s="117">
        <f t="shared" si="280"/>
        <v>1.5714285714285714</v>
      </c>
      <c r="X396" s="21">
        <v>1</v>
      </c>
      <c r="Y396" s="4">
        <v>4388165.49</v>
      </c>
      <c r="Z396" s="4">
        <v>4262007.5199999996</v>
      </c>
      <c r="AA396" s="116">
        <f t="shared" si="281"/>
        <v>2.8749592577466961E-2</v>
      </c>
      <c r="AB396" s="21">
        <v>1</v>
      </c>
      <c r="AC396" s="122">
        <f t="shared" si="282"/>
        <v>5</v>
      </c>
      <c r="AD396" s="4">
        <v>7</v>
      </c>
      <c r="AE396" s="4">
        <v>1</v>
      </c>
      <c r="AF396" s="116">
        <f>AE396/AD396</f>
        <v>0.14285714285714285</v>
      </c>
      <c r="AG396" s="21">
        <v>2</v>
      </c>
      <c r="AH396" s="4">
        <v>3553549.5199999996</v>
      </c>
      <c r="AI396" s="4">
        <v>4262007.5199999996</v>
      </c>
      <c r="AJ396" s="116">
        <f t="shared" si="283"/>
        <v>0.83377363914177227</v>
      </c>
      <c r="AK396" s="21">
        <v>3</v>
      </c>
      <c r="AL396" s="72">
        <f t="shared" si="284"/>
        <v>5</v>
      </c>
      <c r="AM396" s="4">
        <v>0</v>
      </c>
      <c r="AN396" s="4">
        <v>4613253.7499999991</v>
      </c>
      <c r="AO396" s="23">
        <f t="shared" si="285"/>
        <v>0</v>
      </c>
      <c r="AP396" s="21">
        <v>0</v>
      </c>
      <c r="AQ396" s="4">
        <v>0</v>
      </c>
      <c r="AR396" s="4">
        <v>1495226.9</v>
      </c>
      <c r="AS396" s="23">
        <f t="shared" si="272"/>
        <v>0</v>
      </c>
      <c r="AT396" s="21">
        <v>0</v>
      </c>
      <c r="AU396" s="74">
        <f t="shared" si="286"/>
        <v>0</v>
      </c>
      <c r="AV396" s="4">
        <v>6626032.79</v>
      </c>
      <c r="AW396" s="4">
        <v>4901997.37</v>
      </c>
      <c r="AX396" s="23">
        <f t="shared" si="287"/>
        <v>1.3517006007696002</v>
      </c>
      <c r="AY396" s="21">
        <v>3</v>
      </c>
      <c r="AZ396" s="4">
        <f t="shared" si="288"/>
        <v>6626032.79</v>
      </c>
      <c r="BA396" s="4">
        <v>307028.51</v>
      </c>
      <c r="BB396" s="23">
        <f t="shared" si="289"/>
        <v>4.6336702478044937E-2</v>
      </c>
      <c r="BC396" s="21">
        <v>0</v>
      </c>
      <c r="BD396" s="73">
        <f t="shared" si="290"/>
        <v>3</v>
      </c>
      <c r="BE396" s="4">
        <v>0</v>
      </c>
      <c r="BF396" s="21">
        <v>3</v>
      </c>
      <c r="BG396" s="71">
        <f t="shared" si="291"/>
        <v>3</v>
      </c>
      <c r="BH396" s="4">
        <v>12</v>
      </c>
      <c r="BI396" s="4">
        <v>15</v>
      </c>
      <c r="BJ396" s="23">
        <f t="shared" si="273"/>
        <v>0.8</v>
      </c>
      <c r="BK396" s="21">
        <v>2</v>
      </c>
      <c r="BL396" s="4">
        <v>0</v>
      </c>
      <c r="BM396" s="124">
        <v>0</v>
      </c>
      <c r="BN396" s="53">
        <v>0</v>
      </c>
      <c r="BO396" s="54">
        <v>0</v>
      </c>
      <c r="BP396" s="88">
        <f t="shared" si="292"/>
        <v>2</v>
      </c>
      <c r="BQ396" s="44">
        <f t="shared" si="293"/>
        <v>24</v>
      </c>
    </row>
    <row r="397" spans="1:69" ht="102" x14ac:dyDescent="0.2">
      <c r="A397" s="1">
        <v>394</v>
      </c>
      <c r="B397" s="2" t="s">
        <v>851</v>
      </c>
      <c r="C397" s="3" t="s">
        <v>852</v>
      </c>
      <c r="D397" s="4">
        <v>6406946.8399999999</v>
      </c>
      <c r="E397" s="4">
        <v>6406946.8399999999</v>
      </c>
      <c r="F397" s="118">
        <f t="shared" si="274"/>
        <v>1</v>
      </c>
      <c r="G397" s="21">
        <v>3</v>
      </c>
      <c r="H397" s="4">
        <v>7154713.5899999999</v>
      </c>
      <c r="I397" s="4">
        <v>4761765.9800000004</v>
      </c>
      <c r="J397" s="114">
        <f t="shared" si="275"/>
        <v>0.66554250147139715</v>
      </c>
      <c r="K397" s="21">
        <v>1</v>
      </c>
      <c r="L397" s="121">
        <f t="shared" si="276"/>
        <v>4</v>
      </c>
      <c r="M397" s="4">
        <v>1</v>
      </c>
      <c r="N397" s="4">
        <v>15</v>
      </c>
      <c r="O397" s="116">
        <f t="shared" si="277"/>
        <v>6.6666666666666666E-2</v>
      </c>
      <c r="P397" s="21">
        <v>2</v>
      </c>
      <c r="Q397" s="4">
        <v>9</v>
      </c>
      <c r="R397" s="4">
        <v>15</v>
      </c>
      <c r="S397" s="116">
        <f t="shared" si="278"/>
        <v>0.6</v>
      </c>
      <c r="T397" s="21">
        <v>0</v>
      </c>
      <c r="U397" s="4">
        <v>20</v>
      </c>
      <c r="V397" s="4">
        <f t="shared" si="279"/>
        <v>14</v>
      </c>
      <c r="W397" s="117">
        <f t="shared" si="280"/>
        <v>1.4285714285714286</v>
      </c>
      <c r="X397" s="21">
        <v>1</v>
      </c>
      <c r="Y397" s="4">
        <v>2237977.8199999998</v>
      </c>
      <c r="Z397" s="4">
        <v>2161172.8199999998</v>
      </c>
      <c r="AA397" s="116">
        <f t="shared" si="281"/>
        <v>3.4318928147375478E-2</v>
      </c>
      <c r="AB397" s="21">
        <v>2</v>
      </c>
      <c r="AC397" s="122">
        <f t="shared" si="282"/>
        <v>5</v>
      </c>
      <c r="AD397" s="4">
        <v>6</v>
      </c>
      <c r="AE397" s="4">
        <v>0</v>
      </c>
      <c r="AF397" s="116">
        <f>AE397/AD397</f>
        <v>0</v>
      </c>
      <c r="AG397" s="21">
        <v>3</v>
      </c>
      <c r="AH397" s="4">
        <v>2161172.8200000003</v>
      </c>
      <c r="AI397" s="4">
        <v>2161172.8200000003</v>
      </c>
      <c r="AJ397" s="116">
        <f t="shared" si="283"/>
        <v>1</v>
      </c>
      <c r="AK397" s="21">
        <v>3</v>
      </c>
      <c r="AL397" s="71">
        <f t="shared" si="284"/>
        <v>6</v>
      </c>
      <c r="AM397" s="4">
        <v>0</v>
      </c>
      <c r="AN397" s="4">
        <v>2610628.85</v>
      </c>
      <c r="AO397" s="23">
        <f t="shared" si="285"/>
        <v>0</v>
      </c>
      <c r="AP397" s="21">
        <v>0</v>
      </c>
      <c r="AQ397" s="4">
        <v>0</v>
      </c>
      <c r="AR397" s="4">
        <v>1111761.9800000002</v>
      </c>
      <c r="AS397" s="23">
        <f t="shared" si="272"/>
        <v>0</v>
      </c>
      <c r="AT397" s="21">
        <v>0</v>
      </c>
      <c r="AU397" s="74">
        <f t="shared" si="286"/>
        <v>0</v>
      </c>
      <c r="AV397" s="4">
        <v>3242698.32</v>
      </c>
      <c r="AW397" s="4">
        <v>4104599.64</v>
      </c>
      <c r="AX397" s="23">
        <f t="shared" si="287"/>
        <v>0.79001573951314763</v>
      </c>
      <c r="AY397" s="21">
        <v>2</v>
      </c>
      <c r="AZ397" s="4">
        <f t="shared" si="288"/>
        <v>3242698.32</v>
      </c>
      <c r="BA397" s="4">
        <v>66518.34</v>
      </c>
      <c r="BB397" s="23">
        <f t="shared" si="289"/>
        <v>2.0513268098279337E-2</v>
      </c>
      <c r="BC397" s="21">
        <v>0</v>
      </c>
      <c r="BD397" s="74">
        <f t="shared" si="290"/>
        <v>2</v>
      </c>
      <c r="BE397" s="4">
        <v>0</v>
      </c>
      <c r="BF397" s="21">
        <v>3</v>
      </c>
      <c r="BG397" s="71">
        <f t="shared" si="291"/>
        <v>3</v>
      </c>
      <c r="BH397" s="4">
        <v>16</v>
      </c>
      <c r="BI397" s="4">
        <v>16</v>
      </c>
      <c r="BJ397" s="23">
        <f t="shared" si="273"/>
        <v>1</v>
      </c>
      <c r="BK397" s="21">
        <v>3</v>
      </c>
      <c r="BL397" s="4">
        <v>10</v>
      </c>
      <c r="BM397" s="124">
        <v>15</v>
      </c>
      <c r="BN397" s="53">
        <f>BL397/BM397</f>
        <v>0.66666666666666663</v>
      </c>
      <c r="BO397" s="54">
        <v>1</v>
      </c>
      <c r="BP397" s="90">
        <f t="shared" si="292"/>
        <v>4</v>
      </c>
      <c r="BQ397" s="44">
        <f t="shared" si="293"/>
        <v>24</v>
      </c>
    </row>
    <row r="398" spans="1:69" ht="38.25" x14ac:dyDescent="0.2">
      <c r="A398" s="1">
        <v>395</v>
      </c>
      <c r="B398" s="2" t="s">
        <v>917</v>
      </c>
      <c r="C398" s="3" t="s">
        <v>918</v>
      </c>
      <c r="D398" s="4">
        <v>5259189.3</v>
      </c>
      <c r="E398" s="4">
        <v>5259189.3</v>
      </c>
      <c r="F398" s="118">
        <f t="shared" si="274"/>
        <v>1</v>
      </c>
      <c r="G398" s="21">
        <v>3</v>
      </c>
      <c r="H398" s="4">
        <v>5259189.3</v>
      </c>
      <c r="I398" s="4">
        <v>4732239.34</v>
      </c>
      <c r="J398" s="114">
        <f t="shared" si="275"/>
        <v>0.89980395647671396</v>
      </c>
      <c r="K398" s="21">
        <v>3</v>
      </c>
      <c r="L398" s="120">
        <f t="shared" si="276"/>
        <v>6</v>
      </c>
      <c r="M398" s="4">
        <v>0</v>
      </c>
      <c r="N398" s="4">
        <v>2</v>
      </c>
      <c r="O398" s="116">
        <f t="shared" si="277"/>
        <v>0</v>
      </c>
      <c r="P398" s="21">
        <v>3</v>
      </c>
      <c r="Q398" s="4">
        <v>2</v>
      </c>
      <c r="R398" s="4">
        <v>2</v>
      </c>
      <c r="S398" s="116">
        <f t="shared" si="278"/>
        <v>1</v>
      </c>
      <c r="T398" s="21">
        <v>0</v>
      </c>
      <c r="U398" s="4">
        <v>2</v>
      </c>
      <c r="V398" s="4">
        <f t="shared" si="279"/>
        <v>2</v>
      </c>
      <c r="W398" s="117">
        <f t="shared" si="280"/>
        <v>1</v>
      </c>
      <c r="X398" s="21">
        <v>1</v>
      </c>
      <c r="Y398" s="4">
        <v>3795200</v>
      </c>
      <c r="Z398" s="4">
        <v>3795200</v>
      </c>
      <c r="AA398" s="116">
        <f t="shared" si="281"/>
        <v>0</v>
      </c>
      <c r="AB398" s="21">
        <v>0</v>
      </c>
      <c r="AC398" s="122">
        <f t="shared" si="282"/>
        <v>4</v>
      </c>
      <c r="AD398" s="4">
        <v>0</v>
      </c>
      <c r="AE398" s="4">
        <v>0</v>
      </c>
      <c r="AF398" s="116">
        <v>0</v>
      </c>
      <c r="AG398" s="21">
        <v>3</v>
      </c>
      <c r="AH398" s="4">
        <v>3795200</v>
      </c>
      <c r="AI398" s="4">
        <v>3795200</v>
      </c>
      <c r="AJ398" s="116">
        <f t="shared" si="283"/>
        <v>1</v>
      </c>
      <c r="AK398" s="21">
        <v>3</v>
      </c>
      <c r="AL398" s="71">
        <f t="shared" si="284"/>
        <v>6</v>
      </c>
      <c r="AM398" s="4">
        <v>0</v>
      </c>
      <c r="AN398" s="4">
        <v>100447.84</v>
      </c>
      <c r="AO398" s="23">
        <f t="shared" si="285"/>
        <v>0</v>
      </c>
      <c r="AP398" s="21">
        <v>0</v>
      </c>
      <c r="AQ398" s="4">
        <v>0</v>
      </c>
      <c r="AR398" s="4">
        <v>117317.84</v>
      </c>
      <c r="AS398" s="23">
        <f t="shared" si="272"/>
        <v>0</v>
      </c>
      <c r="AT398" s="21">
        <v>0</v>
      </c>
      <c r="AU398" s="74">
        <f t="shared" si="286"/>
        <v>0</v>
      </c>
      <c r="AV398" s="4">
        <v>937039.34</v>
      </c>
      <c r="AW398" s="4">
        <v>1463989.3</v>
      </c>
      <c r="AX398" s="23">
        <f t="shared" si="287"/>
        <v>0.6400588720149798</v>
      </c>
      <c r="AY398" s="21">
        <v>2</v>
      </c>
      <c r="AZ398" s="4">
        <f t="shared" si="288"/>
        <v>937039.34</v>
      </c>
      <c r="BA398" s="4">
        <v>0</v>
      </c>
      <c r="BB398" s="23">
        <f t="shared" si="289"/>
        <v>0</v>
      </c>
      <c r="BC398" s="21">
        <v>0</v>
      </c>
      <c r="BD398" s="74">
        <f t="shared" si="290"/>
        <v>2</v>
      </c>
      <c r="BE398" s="4">
        <v>0</v>
      </c>
      <c r="BF398" s="21">
        <v>3</v>
      </c>
      <c r="BG398" s="71">
        <f t="shared" si="291"/>
        <v>3</v>
      </c>
      <c r="BH398" s="4">
        <v>3</v>
      </c>
      <c r="BI398" s="4">
        <v>3</v>
      </c>
      <c r="BJ398" s="23">
        <f t="shared" si="273"/>
        <v>1</v>
      </c>
      <c r="BK398" s="21">
        <v>3</v>
      </c>
      <c r="BL398" s="4">
        <v>0</v>
      </c>
      <c r="BM398" s="124">
        <v>0</v>
      </c>
      <c r="BN398" s="53">
        <v>0</v>
      </c>
      <c r="BO398" s="54">
        <v>0</v>
      </c>
      <c r="BP398" s="90">
        <f t="shared" si="292"/>
        <v>3</v>
      </c>
      <c r="BQ398" s="44">
        <f t="shared" si="293"/>
        <v>24</v>
      </c>
    </row>
    <row r="399" spans="1:69" ht="89.25" x14ac:dyDescent="0.2">
      <c r="A399" s="1">
        <v>396</v>
      </c>
      <c r="B399" s="2" t="s">
        <v>943</v>
      </c>
      <c r="C399" s="3" t="s">
        <v>944</v>
      </c>
      <c r="D399" s="4">
        <v>7141059.9000000004</v>
      </c>
      <c r="E399" s="4">
        <v>7141059.9000000004</v>
      </c>
      <c r="F399" s="118">
        <f t="shared" si="274"/>
        <v>1</v>
      </c>
      <c r="G399" s="21">
        <v>3</v>
      </c>
      <c r="H399" s="4">
        <v>7141059.9000000004</v>
      </c>
      <c r="I399" s="4">
        <v>6909128.6799999997</v>
      </c>
      <c r="J399" s="114">
        <f t="shared" si="275"/>
        <v>0.96752145714391768</v>
      </c>
      <c r="K399" s="21">
        <v>3</v>
      </c>
      <c r="L399" s="120">
        <f t="shared" si="276"/>
        <v>6</v>
      </c>
      <c r="M399" s="4">
        <v>0</v>
      </c>
      <c r="N399" s="4">
        <v>2</v>
      </c>
      <c r="O399" s="116">
        <f t="shared" si="277"/>
        <v>0</v>
      </c>
      <c r="P399" s="21">
        <v>3</v>
      </c>
      <c r="Q399" s="4">
        <v>2</v>
      </c>
      <c r="R399" s="4">
        <v>2</v>
      </c>
      <c r="S399" s="116">
        <f t="shared" si="278"/>
        <v>1</v>
      </c>
      <c r="T399" s="21">
        <v>0</v>
      </c>
      <c r="U399" s="4">
        <v>2</v>
      </c>
      <c r="V399" s="4">
        <f t="shared" si="279"/>
        <v>2</v>
      </c>
      <c r="W399" s="117">
        <f t="shared" si="280"/>
        <v>1</v>
      </c>
      <c r="X399" s="21">
        <v>1</v>
      </c>
      <c r="Y399" s="4">
        <v>5351503.2</v>
      </c>
      <c r="Z399" s="4">
        <v>5115820.9000000004</v>
      </c>
      <c r="AA399" s="116">
        <f t="shared" si="281"/>
        <v>4.4040392239698148E-2</v>
      </c>
      <c r="AB399" s="21">
        <v>2</v>
      </c>
      <c r="AC399" s="121">
        <f t="shared" si="282"/>
        <v>6</v>
      </c>
      <c r="AD399" s="4">
        <v>1</v>
      </c>
      <c r="AE399" s="4">
        <v>0</v>
      </c>
      <c r="AF399" s="116">
        <f>AE399/AD399</f>
        <v>0</v>
      </c>
      <c r="AG399" s="21">
        <v>3</v>
      </c>
      <c r="AH399" s="4">
        <v>0</v>
      </c>
      <c r="AI399" s="4">
        <v>5115820.9000000004</v>
      </c>
      <c r="AJ399" s="116">
        <f t="shared" si="283"/>
        <v>0</v>
      </c>
      <c r="AK399" s="21">
        <v>0</v>
      </c>
      <c r="AL399" s="73">
        <f t="shared" si="284"/>
        <v>3</v>
      </c>
      <c r="AM399" s="4">
        <v>0</v>
      </c>
      <c r="AN399" s="4">
        <v>210143.34</v>
      </c>
      <c r="AO399" s="23">
        <f t="shared" si="285"/>
        <v>0</v>
      </c>
      <c r="AP399" s="21">
        <v>0</v>
      </c>
      <c r="AQ399" s="4">
        <v>0</v>
      </c>
      <c r="AR399" s="4">
        <v>213598.5</v>
      </c>
      <c r="AS399" s="23">
        <f t="shared" si="272"/>
        <v>0</v>
      </c>
      <c r="AT399" s="21">
        <v>0</v>
      </c>
      <c r="AU399" s="74">
        <f t="shared" si="286"/>
        <v>0</v>
      </c>
      <c r="AV399" s="4">
        <v>4880781.58</v>
      </c>
      <c r="AW399" s="4">
        <v>5019270.2</v>
      </c>
      <c r="AX399" s="23">
        <f t="shared" si="287"/>
        <v>0.97240861430412728</v>
      </c>
      <c r="AY399" s="21">
        <v>3</v>
      </c>
      <c r="AZ399" s="4">
        <f t="shared" si="288"/>
        <v>4880781.58</v>
      </c>
      <c r="BA399" s="4">
        <v>1384470.11</v>
      </c>
      <c r="BB399" s="23">
        <f t="shared" si="289"/>
        <v>0.28365746086101234</v>
      </c>
      <c r="BC399" s="21">
        <v>0</v>
      </c>
      <c r="BD399" s="73">
        <f t="shared" si="290"/>
        <v>3</v>
      </c>
      <c r="BE399" s="4">
        <v>0</v>
      </c>
      <c r="BF399" s="21">
        <v>3</v>
      </c>
      <c r="BG399" s="71">
        <f t="shared" si="291"/>
        <v>3</v>
      </c>
      <c r="BH399" s="4">
        <v>2</v>
      </c>
      <c r="BI399" s="4">
        <v>2</v>
      </c>
      <c r="BJ399" s="23">
        <f t="shared" si="273"/>
        <v>1</v>
      </c>
      <c r="BK399" s="21">
        <v>3</v>
      </c>
      <c r="BL399" s="4">
        <v>0</v>
      </c>
      <c r="BM399" s="124">
        <v>0</v>
      </c>
      <c r="BN399" s="53">
        <v>0</v>
      </c>
      <c r="BO399" s="54">
        <v>0</v>
      </c>
      <c r="BP399" s="90">
        <f t="shared" si="292"/>
        <v>3</v>
      </c>
      <c r="BQ399" s="44">
        <f t="shared" si="293"/>
        <v>24</v>
      </c>
    </row>
    <row r="400" spans="1:69" ht="102" x14ac:dyDescent="0.2">
      <c r="A400" s="1">
        <v>397</v>
      </c>
      <c r="B400" s="2" t="s">
        <v>947</v>
      </c>
      <c r="C400" s="3" t="s">
        <v>948</v>
      </c>
      <c r="D400" s="4">
        <v>8979479.5099999998</v>
      </c>
      <c r="E400" s="4">
        <v>8979479.5099999998</v>
      </c>
      <c r="F400" s="118">
        <f t="shared" si="274"/>
        <v>1</v>
      </c>
      <c r="G400" s="21">
        <v>3</v>
      </c>
      <c r="H400" s="4">
        <v>8979479.5099999998</v>
      </c>
      <c r="I400" s="4">
        <v>8479204.2100000009</v>
      </c>
      <c r="J400" s="114">
        <f t="shared" si="275"/>
        <v>0.9442868264866725</v>
      </c>
      <c r="K400" s="21">
        <v>3</v>
      </c>
      <c r="L400" s="120">
        <f t="shared" si="276"/>
        <v>6</v>
      </c>
      <c r="M400" s="4">
        <v>0</v>
      </c>
      <c r="N400" s="4">
        <v>3</v>
      </c>
      <c r="O400" s="116">
        <f t="shared" si="277"/>
        <v>0</v>
      </c>
      <c r="P400" s="21">
        <v>3</v>
      </c>
      <c r="Q400" s="4">
        <v>3</v>
      </c>
      <c r="R400" s="4">
        <v>3</v>
      </c>
      <c r="S400" s="116">
        <f t="shared" si="278"/>
        <v>1</v>
      </c>
      <c r="T400" s="21">
        <v>0</v>
      </c>
      <c r="U400" s="4">
        <v>3</v>
      </c>
      <c r="V400" s="4">
        <f t="shared" si="279"/>
        <v>3</v>
      </c>
      <c r="W400" s="117">
        <f t="shared" si="280"/>
        <v>1</v>
      </c>
      <c r="X400" s="21">
        <v>1</v>
      </c>
      <c r="Y400" s="4">
        <v>4399851.2</v>
      </c>
      <c r="Z400" s="4">
        <v>4235316.8</v>
      </c>
      <c r="AA400" s="116">
        <f t="shared" si="281"/>
        <v>3.7395446464189602E-2</v>
      </c>
      <c r="AB400" s="21">
        <v>2</v>
      </c>
      <c r="AC400" s="121">
        <f t="shared" si="282"/>
        <v>6</v>
      </c>
      <c r="AD400" s="4">
        <v>2</v>
      </c>
      <c r="AE400" s="4">
        <v>0</v>
      </c>
      <c r="AF400" s="116">
        <f>AE400/AD400</f>
        <v>0</v>
      </c>
      <c r="AG400" s="21">
        <v>3</v>
      </c>
      <c r="AH400" s="4">
        <v>0</v>
      </c>
      <c r="AI400" s="4">
        <v>4235316.8</v>
      </c>
      <c r="AJ400" s="116">
        <f t="shared" si="283"/>
        <v>0</v>
      </c>
      <c r="AK400" s="21">
        <v>0</v>
      </c>
      <c r="AL400" s="73">
        <f t="shared" si="284"/>
        <v>3</v>
      </c>
      <c r="AM400" s="4">
        <v>0</v>
      </c>
      <c r="AN400" s="4">
        <v>2911222.51</v>
      </c>
      <c r="AO400" s="23">
        <f t="shared" si="285"/>
        <v>0</v>
      </c>
      <c r="AP400" s="21">
        <v>0</v>
      </c>
      <c r="AQ400" s="4">
        <v>0</v>
      </c>
      <c r="AR400" s="4">
        <v>675979.57000000018</v>
      </c>
      <c r="AS400" s="23">
        <f t="shared" si="272"/>
        <v>0</v>
      </c>
      <c r="AT400" s="21">
        <v>0</v>
      </c>
      <c r="AU400" s="74">
        <f t="shared" si="286"/>
        <v>0</v>
      </c>
      <c r="AV400" s="4">
        <v>6577779.9100000001</v>
      </c>
      <c r="AW400" s="4">
        <v>6885921.1100000003</v>
      </c>
      <c r="AX400" s="23">
        <f t="shared" si="287"/>
        <v>0.95525054744636773</v>
      </c>
      <c r="AY400" s="21">
        <v>3</v>
      </c>
      <c r="AZ400" s="4">
        <f t="shared" si="288"/>
        <v>6577779.9100000001</v>
      </c>
      <c r="BA400" s="4">
        <v>1531090.87</v>
      </c>
      <c r="BB400" s="23">
        <f t="shared" si="289"/>
        <v>0.23276711762160496</v>
      </c>
      <c r="BC400" s="21">
        <v>0</v>
      </c>
      <c r="BD400" s="73">
        <f t="shared" si="290"/>
        <v>3</v>
      </c>
      <c r="BE400" s="4">
        <v>0</v>
      </c>
      <c r="BF400" s="21">
        <v>3</v>
      </c>
      <c r="BG400" s="71">
        <f t="shared" si="291"/>
        <v>3</v>
      </c>
      <c r="BH400" s="4">
        <v>3</v>
      </c>
      <c r="BI400" s="4">
        <v>3</v>
      </c>
      <c r="BJ400" s="23">
        <f t="shared" si="273"/>
        <v>1</v>
      </c>
      <c r="BK400" s="21">
        <v>3</v>
      </c>
      <c r="BL400" s="4">
        <v>0</v>
      </c>
      <c r="BM400" s="124">
        <v>0</v>
      </c>
      <c r="BN400" s="53">
        <v>0</v>
      </c>
      <c r="BO400" s="54">
        <v>0</v>
      </c>
      <c r="BP400" s="90">
        <f t="shared" si="292"/>
        <v>3</v>
      </c>
      <c r="BQ400" s="44">
        <f t="shared" si="293"/>
        <v>24</v>
      </c>
    </row>
    <row r="401" spans="1:69" ht="114.75" x14ac:dyDescent="0.2">
      <c r="A401" s="1">
        <v>398</v>
      </c>
      <c r="B401" s="2" t="s">
        <v>951</v>
      </c>
      <c r="C401" s="3" t="s">
        <v>952</v>
      </c>
      <c r="D401" s="4">
        <v>2448412.2599999998</v>
      </c>
      <c r="E401" s="4">
        <v>2448412.2599999998</v>
      </c>
      <c r="F401" s="118">
        <f t="shared" si="274"/>
        <v>1</v>
      </c>
      <c r="G401" s="21">
        <v>3</v>
      </c>
      <c r="H401" s="4">
        <v>2448412.2599999998</v>
      </c>
      <c r="I401" s="4">
        <v>2390552.0499999998</v>
      </c>
      <c r="J401" s="114">
        <f t="shared" si="275"/>
        <v>0.97636827304565121</v>
      </c>
      <c r="K401" s="21">
        <v>3</v>
      </c>
      <c r="L401" s="120">
        <f t="shared" si="276"/>
        <v>6</v>
      </c>
      <c r="M401" s="4">
        <v>0</v>
      </c>
      <c r="N401" s="4">
        <v>1</v>
      </c>
      <c r="O401" s="116">
        <f t="shared" si="277"/>
        <v>0</v>
      </c>
      <c r="P401" s="21">
        <v>3</v>
      </c>
      <c r="Q401" s="4">
        <v>1</v>
      </c>
      <c r="R401" s="4">
        <v>1</v>
      </c>
      <c r="S401" s="116">
        <f t="shared" si="278"/>
        <v>1</v>
      </c>
      <c r="T401" s="21">
        <v>0</v>
      </c>
      <c r="U401" s="4">
        <v>1</v>
      </c>
      <c r="V401" s="4">
        <f t="shared" si="279"/>
        <v>1</v>
      </c>
      <c r="W401" s="117">
        <f t="shared" si="280"/>
        <v>1</v>
      </c>
      <c r="X401" s="21">
        <v>1</v>
      </c>
      <c r="Y401" s="4">
        <v>908617.6</v>
      </c>
      <c r="Z401" s="4">
        <v>908617.6</v>
      </c>
      <c r="AA401" s="116">
        <f t="shared" si="281"/>
        <v>0</v>
      </c>
      <c r="AB401" s="21">
        <v>0</v>
      </c>
      <c r="AC401" s="122">
        <f t="shared" si="282"/>
        <v>4</v>
      </c>
      <c r="AD401" s="4">
        <v>0</v>
      </c>
      <c r="AE401" s="4">
        <v>0</v>
      </c>
      <c r="AF401" s="116">
        <v>0</v>
      </c>
      <c r="AG401" s="21">
        <v>3</v>
      </c>
      <c r="AH401" s="4">
        <v>0</v>
      </c>
      <c r="AI401" s="4">
        <v>908617.6</v>
      </c>
      <c r="AJ401" s="116">
        <f t="shared" si="283"/>
        <v>0</v>
      </c>
      <c r="AK401" s="21">
        <v>0</v>
      </c>
      <c r="AL401" s="73">
        <f t="shared" si="284"/>
        <v>3</v>
      </c>
      <c r="AM401" s="4">
        <v>0</v>
      </c>
      <c r="AN401" s="4">
        <v>177010.44</v>
      </c>
      <c r="AO401" s="23">
        <f t="shared" si="285"/>
        <v>0</v>
      </c>
      <c r="AP401" s="21">
        <v>0</v>
      </c>
      <c r="AQ401" s="4">
        <v>0</v>
      </c>
      <c r="AR401" s="4">
        <v>158721.75999999998</v>
      </c>
      <c r="AS401" s="23">
        <f t="shared" si="272"/>
        <v>0</v>
      </c>
      <c r="AT401" s="21">
        <v>0</v>
      </c>
      <c r="AU401" s="74">
        <f t="shared" si="286"/>
        <v>0</v>
      </c>
      <c r="AV401" s="4">
        <v>2390552.0499999998</v>
      </c>
      <c r="AW401" s="4">
        <v>2448412.2599999998</v>
      </c>
      <c r="AX401" s="23">
        <f t="shared" si="287"/>
        <v>0.97636827304565121</v>
      </c>
      <c r="AY401" s="21">
        <v>3</v>
      </c>
      <c r="AZ401" s="4">
        <f t="shared" si="288"/>
        <v>2390552.0499999998</v>
      </c>
      <c r="BA401" s="4">
        <v>1215227.95</v>
      </c>
      <c r="BB401" s="23">
        <f t="shared" si="289"/>
        <v>0.50834615795125648</v>
      </c>
      <c r="BC401" s="21">
        <v>2</v>
      </c>
      <c r="BD401" s="72">
        <f t="shared" si="290"/>
        <v>5</v>
      </c>
      <c r="BE401" s="4">
        <v>0</v>
      </c>
      <c r="BF401" s="21">
        <v>3</v>
      </c>
      <c r="BG401" s="71">
        <f t="shared" si="291"/>
        <v>3</v>
      </c>
      <c r="BH401" s="4">
        <v>1</v>
      </c>
      <c r="BI401" s="4">
        <v>1</v>
      </c>
      <c r="BJ401" s="23">
        <f t="shared" si="273"/>
        <v>1</v>
      </c>
      <c r="BK401" s="21">
        <v>3</v>
      </c>
      <c r="BL401" s="4">
        <v>0</v>
      </c>
      <c r="BM401" s="124">
        <v>0</v>
      </c>
      <c r="BN401" s="53">
        <v>0</v>
      </c>
      <c r="BO401" s="54">
        <v>0</v>
      </c>
      <c r="BP401" s="90">
        <f t="shared" si="292"/>
        <v>3</v>
      </c>
      <c r="BQ401" s="44">
        <f t="shared" si="293"/>
        <v>24</v>
      </c>
    </row>
    <row r="402" spans="1:69" ht="76.5" x14ac:dyDescent="0.2">
      <c r="A402" s="1">
        <v>399</v>
      </c>
      <c r="B402" s="2" t="s">
        <v>987</v>
      </c>
      <c r="C402" s="3" t="s">
        <v>988</v>
      </c>
      <c r="D402" s="4">
        <v>3056195.06</v>
      </c>
      <c r="E402" s="4">
        <v>3056195.06</v>
      </c>
      <c r="F402" s="118">
        <f t="shared" si="274"/>
        <v>1</v>
      </c>
      <c r="G402" s="21">
        <v>3</v>
      </c>
      <c r="H402" s="4">
        <v>3056195.06</v>
      </c>
      <c r="I402" s="4">
        <v>3846448.41</v>
      </c>
      <c r="J402" s="114">
        <f t="shared" si="275"/>
        <v>1.2585742514746425</v>
      </c>
      <c r="K402" s="21">
        <v>3</v>
      </c>
      <c r="L402" s="120">
        <f t="shared" si="276"/>
        <v>6</v>
      </c>
      <c r="M402" s="4">
        <v>0</v>
      </c>
      <c r="N402" s="4">
        <v>2</v>
      </c>
      <c r="O402" s="116">
        <f t="shared" si="277"/>
        <v>0</v>
      </c>
      <c r="P402" s="21">
        <v>3</v>
      </c>
      <c r="Q402" s="4">
        <v>1</v>
      </c>
      <c r="R402" s="4">
        <v>2</v>
      </c>
      <c r="S402" s="116">
        <f t="shared" si="278"/>
        <v>0.5</v>
      </c>
      <c r="T402" s="21">
        <v>1</v>
      </c>
      <c r="U402" s="4">
        <v>3</v>
      </c>
      <c r="V402" s="4">
        <f t="shared" si="279"/>
        <v>2</v>
      </c>
      <c r="W402" s="117">
        <f t="shared" si="280"/>
        <v>1.5</v>
      </c>
      <c r="X402" s="21">
        <v>1</v>
      </c>
      <c r="Y402" s="4">
        <v>1208340.8</v>
      </c>
      <c r="Z402" s="4">
        <v>1199569.3600000001</v>
      </c>
      <c r="AA402" s="116">
        <f t="shared" si="281"/>
        <v>7.2590779025254659E-3</v>
      </c>
      <c r="AB402" s="21">
        <v>0</v>
      </c>
      <c r="AC402" s="122">
        <f t="shared" si="282"/>
        <v>5</v>
      </c>
      <c r="AD402" s="4">
        <v>0</v>
      </c>
      <c r="AE402" s="4">
        <v>0</v>
      </c>
      <c r="AF402" s="116">
        <v>0</v>
      </c>
      <c r="AG402" s="21">
        <v>3</v>
      </c>
      <c r="AH402" s="4">
        <v>1199569.3599999999</v>
      </c>
      <c r="AI402" s="4">
        <v>1199569.3599999999</v>
      </c>
      <c r="AJ402" s="116">
        <f t="shared" si="283"/>
        <v>1</v>
      </c>
      <c r="AK402" s="21">
        <v>3</v>
      </c>
      <c r="AL402" s="71">
        <f t="shared" si="284"/>
        <v>6</v>
      </c>
      <c r="AM402" s="4">
        <v>0</v>
      </c>
      <c r="AN402" s="4">
        <v>95729.819999999992</v>
      </c>
      <c r="AO402" s="23">
        <f t="shared" si="285"/>
        <v>0</v>
      </c>
      <c r="AP402" s="21">
        <v>0</v>
      </c>
      <c r="AQ402" s="4">
        <v>0</v>
      </c>
      <c r="AR402" s="4">
        <v>65108.350000000006</v>
      </c>
      <c r="AS402" s="23">
        <f t="shared" si="272"/>
        <v>0</v>
      </c>
      <c r="AT402" s="21">
        <v>0</v>
      </c>
      <c r="AU402" s="74">
        <f t="shared" si="286"/>
        <v>0</v>
      </c>
      <c r="AV402" s="4">
        <v>2646879.0499999998</v>
      </c>
      <c r="AW402" s="4">
        <v>2724998.66</v>
      </c>
      <c r="AX402" s="23">
        <f t="shared" si="287"/>
        <v>0.97133223911383493</v>
      </c>
      <c r="AY402" s="21">
        <v>3</v>
      </c>
      <c r="AZ402" s="4">
        <f t="shared" si="288"/>
        <v>2646879.0499999998</v>
      </c>
      <c r="BA402" s="4">
        <v>774938</v>
      </c>
      <c r="BB402" s="23">
        <f t="shared" si="289"/>
        <v>0.29277423915535544</v>
      </c>
      <c r="BC402" s="21">
        <v>0</v>
      </c>
      <c r="BD402" s="73">
        <f t="shared" si="290"/>
        <v>3</v>
      </c>
      <c r="BE402" s="4">
        <v>0</v>
      </c>
      <c r="BF402" s="21">
        <v>3</v>
      </c>
      <c r="BG402" s="71">
        <f t="shared" si="291"/>
        <v>3</v>
      </c>
      <c r="BH402" s="4">
        <v>1</v>
      </c>
      <c r="BI402" s="4">
        <v>2</v>
      </c>
      <c r="BJ402" s="23">
        <f t="shared" si="273"/>
        <v>0.5</v>
      </c>
      <c r="BK402" s="21">
        <v>1</v>
      </c>
      <c r="BL402" s="4">
        <v>0</v>
      </c>
      <c r="BM402" s="124">
        <v>0</v>
      </c>
      <c r="BN402" s="53">
        <v>0</v>
      </c>
      <c r="BO402" s="54">
        <v>0</v>
      </c>
      <c r="BP402" s="88">
        <f t="shared" si="292"/>
        <v>1</v>
      </c>
      <c r="BQ402" s="44">
        <f t="shared" si="293"/>
        <v>24</v>
      </c>
    </row>
    <row r="403" spans="1:69" ht="76.5" x14ac:dyDescent="0.2">
      <c r="A403" s="1">
        <v>400</v>
      </c>
      <c r="B403" s="2" t="s">
        <v>997</v>
      </c>
      <c r="C403" s="3" t="s">
        <v>998</v>
      </c>
      <c r="D403" s="4">
        <v>8738398.1699999999</v>
      </c>
      <c r="E403" s="4">
        <v>8738398.1699999999</v>
      </c>
      <c r="F403" s="118">
        <f t="shared" si="274"/>
        <v>1</v>
      </c>
      <c r="G403" s="21">
        <v>3</v>
      </c>
      <c r="H403" s="4">
        <v>8982210.0700000003</v>
      </c>
      <c r="I403" s="4">
        <v>8328839.3200000003</v>
      </c>
      <c r="J403" s="114">
        <f t="shared" si="275"/>
        <v>0.92725946677842508</v>
      </c>
      <c r="K403" s="21">
        <v>3</v>
      </c>
      <c r="L403" s="120">
        <f t="shared" si="276"/>
        <v>6</v>
      </c>
      <c r="M403" s="4">
        <v>1</v>
      </c>
      <c r="N403" s="4">
        <v>7</v>
      </c>
      <c r="O403" s="116">
        <f t="shared" si="277"/>
        <v>0.14285714285714285</v>
      </c>
      <c r="P403" s="21">
        <v>1</v>
      </c>
      <c r="Q403" s="4">
        <v>2</v>
      </c>
      <c r="R403" s="4">
        <v>7</v>
      </c>
      <c r="S403" s="116">
        <f t="shared" si="278"/>
        <v>0.2857142857142857</v>
      </c>
      <c r="T403" s="21">
        <v>2</v>
      </c>
      <c r="U403" s="4">
        <v>12</v>
      </c>
      <c r="V403" s="4">
        <f t="shared" si="279"/>
        <v>6</v>
      </c>
      <c r="W403" s="117">
        <f t="shared" si="280"/>
        <v>2</v>
      </c>
      <c r="X403" s="21">
        <v>1</v>
      </c>
      <c r="Y403" s="4">
        <v>4957477.62</v>
      </c>
      <c r="Z403" s="4">
        <v>4756967.7</v>
      </c>
      <c r="AA403" s="116">
        <f t="shared" si="281"/>
        <v>4.0445955659200721E-2</v>
      </c>
      <c r="AB403" s="21">
        <v>2</v>
      </c>
      <c r="AC403" s="121">
        <f t="shared" si="282"/>
        <v>6</v>
      </c>
      <c r="AD403" s="4">
        <v>3</v>
      </c>
      <c r="AE403" s="4">
        <v>1</v>
      </c>
      <c r="AF403" s="116">
        <f>AE403/AD403</f>
        <v>0.33333333333333331</v>
      </c>
      <c r="AG403" s="21">
        <v>0</v>
      </c>
      <c r="AH403" s="4">
        <v>4756967.6999999993</v>
      </c>
      <c r="AI403" s="4">
        <v>4756967.6999999993</v>
      </c>
      <c r="AJ403" s="116">
        <f t="shared" si="283"/>
        <v>1</v>
      </c>
      <c r="AK403" s="21">
        <v>3</v>
      </c>
      <c r="AL403" s="73">
        <f t="shared" si="284"/>
        <v>3</v>
      </c>
      <c r="AM403" s="4">
        <v>0</v>
      </c>
      <c r="AN403" s="4">
        <v>3666781.5400000005</v>
      </c>
      <c r="AO403" s="23">
        <f t="shared" si="285"/>
        <v>0</v>
      </c>
      <c r="AP403" s="21">
        <v>0</v>
      </c>
      <c r="AQ403" s="4">
        <v>0</v>
      </c>
      <c r="AR403" s="4">
        <v>1495649.19</v>
      </c>
      <c r="AS403" s="23">
        <f t="shared" si="272"/>
        <v>0</v>
      </c>
      <c r="AT403" s="21">
        <v>0</v>
      </c>
      <c r="AU403" s="74">
        <f t="shared" si="286"/>
        <v>0</v>
      </c>
      <c r="AV403" s="4">
        <v>6282618.5199999996</v>
      </c>
      <c r="AW403" s="4">
        <v>6935989.2699999996</v>
      </c>
      <c r="AX403" s="23">
        <f t="shared" si="287"/>
        <v>0.90579991915125901</v>
      </c>
      <c r="AY403" s="21">
        <v>3</v>
      </c>
      <c r="AZ403" s="4">
        <f t="shared" si="288"/>
        <v>6282618.5199999996</v>
      </c>
      <c r="BA403" s="4">
        <v>625150.77</v>
      </c>
      <c r="BB403" s="23">
        <f t="shared" si="289"/>
        <v>9.9504811251853634E-2</v>
      </c>
      <c r="BC403" s="21">
        <v>0</v>
      </c>
      <c r="BD403" s="73">
        <f t="shared" si="290"/>
        <v>3</v>
      </c>
      <c r="BE403" s="4">
        <v>0</v>
      </c>
      <c r="BF403" s="21">
        <v>3</v>
      </c>
      <c r="BG403" s="71">
        <f t="shared" si="291"/>
        <v>3</v>
      </c>
      <c r="BH403" s="4">
        <v>7</v>
      </c>
      <c r="BI403" s="4">
        <v>7</v>
      </c>
      <c r="BJ403" s="23">
        <f t="shared" si="273"/>
        <v>1</v>
      </c>
      <c r="BK403" s="21">
        <v>3</v>
      </c>
      <c r="BL403" s="4">
        <v>0</v>
      </c>
      <c r="BM403" s="124">
        <v>0</v>
      </c>
      <c r="BN403" s="53">
        <v>0</v>
      </c>
      <c r="BO403" s="54">
        <v>0</v>
      </c>
      <c r="BP403" s="90">
        <f t="shared" si="292"/>
        <v>3</v>
      </c>
      <c r="BQ403" s="44">
        <f t="shared" si="293"/>
        <v>24</v>
      </c>
    </row>
    <row r="404" spans="1:69" ht="76.5" x14ac:dyDescent="0.2">
      <c r="A404" s="1">
        <v>401</v>
      </c>
      <c r="B404" s="2" t="s">
        <v>1019</v>
      </c>
      <c r="C404" s="3" t="s">
        <v>1020</v>
      </c>
      <c r="D404" s="4">
        <v>11873913.9</v>
      </c>
      <c r="E404" s="4">
        <v>11873913.9</v>
      </c>
      <c r="F404" s="118">
        <f t="shared" si="274"/>
        <v>1</v>
      </c>
      <c r="G404" s="21">
        <v>3</v>
      </c>
      <c r="H404" s="4">
        <v>12895692.300000001</v>
      </c>
      <c r="I404" s="4">
        <v>12263661.52</v>
      </c>
      <c r="J404" s="114">
        <f t="shared" si="275"/>
        <v>0.95098899963672356</v>
      </c>
      <c r="K404" s="21">
        <v>3</v>
      </c>
      <c r="L404" s="120">
        <f t="shared" si="276"/>
        <v>6</v>
      </c>
      <c r="M404" s="4">
        <v>2</v>
      </c>
      <c r="N404" s="4">
        <v>11</v>
      </c>
      <c r="O404" s="116">
        <f t="shared" si="277"/>
        <v>0.18181818181818182</v>
      </c>
      <c r="P404" s="21">
        <v>0</v>
      </c>
      <c r="Q404" s="4">
        <v>5</v>
      </c>
      <c r="R404" s="4">
        <v>11</v>
      </c>
      <c r="S404" s="116">
        <f t="shared" si="278"/>
        <v>0.45454545454545453</v>
      </c>
      <c r="T404" s="21">
        <v>2</v>
      </c>
      <c r="U404" s="4">
        <v>14</v>
      </c>
      <c r="V404" s="4">
        <f t="shared" si="279"/>
        <v>9</v>
      </c>
      <c r="W404" s="117">
        <f t="shared" si="280"/>
        <v>1.5555555555555556</v>
      </c>
      <c r="X404" s="21">
        <v>1</v>
      </c>
      <c r="Y404" s="4">
        <v>6412414.5099999998</v>
      </c>
      <c r="Z404" s="4">
        <v>6381650.6299999999</v>
      </c>
      <c r="AA404" s="116">
        <f t="shared" si="281"/>
        <v>4.7975501196974068E-3</v>
      </c>
      <c r="AB404" s="21">
        <v>0</v>
      </c>
      <c r="AC404" s="122">
        <f t="shared" si="282"/>
        <v>3</v>
      </c>
      <c r="AD404" s="4">
        <v>3</v>
      </c>
      <c r="AE404" s="4">
        <v>0</v>
      </c>
      <c r="AF404" s="116">
        <f>AE404/AD404</f>
        <v>0</v>
      </c>
      <c r="AG404" s="21">
        <v>3</v>
      </c>
      <c r="AH404" s="4">
        <v>6381650.6299999999</v>
      </c>
      <c r="AI404" s="4">
        <v>6381650.6299999999</v>
      </c>
      <c r="AJ404" s="116">
        <f t="shared" si="283"/>
        <v>1</v>
      </c>
      <c r="AK404" s="21">
        <v>3</v>
      </c>
      <c r="AL404" s="71">
        <f t="shared" si="284"/>
        <v>6</v>
      </c>
      <c r="AM404" s="4">
        <v>0</v>
      </c>
      <c r="AN404" s="4">
        <v>5582213.3500000006</v>
      </c>
      <c r="AO404" s="23">
        <f t="shared" si="285"/>
        <v>0</v>
      </c>
      <c r="AP404" s="21">
        <v>0</v>
      </c>
      <c r="AQ404" s="4">
        <v>0</v>
      </c>
      <c r="AR404" s="4">
        <v>1955869.6899999997</v>
      </c>
      <c r="AS404" s="23">
        <f t="shared" si="272"/>
        <v>0</v>
      </c>
      <c r="AT404" s="21">
        <v>0</v>
      </c>
      <c r="AU404" s="74">
        <f t="shared" si="286"/>
        <v>0</v>
      </c>
      <c r="AV404" s="4">
        <v>8953629.3499999996</v>
      </c>
      <c r="AW404" s="4">
        <v>9553397.8000000007</v>
      </c>
      <c r="AX404" s="23">
        <f t="shared" si="287"/>
        <v>0.93721935770328735</v>
      </c>
      <c r="AY404" s="21">
        <v>3</v>
      </c>
      <c r="AZ404" s="4">
        <f t="shared" si="288"/>
        <v>8953629.3499999996</v>
      </c>
      <c r="BA404" s="4">
        <v>0</v>
      </c>
      <c r="BB404" s="23">
        <f t="shared" si="289"/>
        <v>0</v>
      </c>
      <c r="BC404" s="21">
        <v>0</v>
      </c>
      <c r="BD404" s="73">
        <f t="shared" si="290"/>
        <v>3</v>
      </c>
      <c r="BE404" s="4">
        <v>0</v>
      </c>
      <c r="BF404" s="21">
        <v>3</v>
      </c>
      <c r="BG404" s="71">
        <f t="shared" si="291"/>
        <v>3</v>
      </c>
      <c r="BH404" s="4">
        <v>13</v>
      </c>
      <c r="BI404" s="4">
        <v>13</v>
      </c>
      <c r="BJ404" s="23">
        <f t="shared" si="273"/>
        <v>1</v>
      </c>
      <c r="BK404" s="21">
        <v>3</v>
      </c>
      <c r="BL404" s="4">
        <v>0</v>
      </c>
      <c r="BM404" s="124">
        <v>0</v>
      </c>
      <c r="BN404" s="53">
        <v>0</v>
      </c>
      <c r="BO404" s="54">
        <v>0</v>
      </c>
      <c r="BP404" s="90">
        <f t="shared" si="292"/>
        <v>3</v>
      </c>
      <c r="BQ404" s="44">
        <f t="shared" si="293"/>
        <v>24</v>
      </c>
    </row>
    <row r="405" spans="1:69" ht="63.75" x14ac:dyDescent="0.2">
      <c r="A405" s="1">
        <v>402</v>
      </c>
      <c r="B405" s="2" t="s">
        <v>1109</v>
      </c>
      <c r="C405" s="3" t="s">
        <v>1110</v>
      </c>
      <c r="D405" s="4">
        <v>6768608.04</v>
      </c>
      <c r="E405" s="4">
        <v>5368470.7300000004</v>
      </c>
      <c r="F405" s="118">
        <f t="shared" si="274"/>
        <v>0.79314250408271547</v>
      </c>
      <c r="G405" s="21">
        <v>2</v>
      </c>
      <c r="H405" s="4">
        <v>6768608.04</v>
      </c>
      <c r="I405" s="4">
        <v>4063445.28</v>
      </c>
      <c r="J405" s="114">
        <f t="shared" si="275"/>
        <v>0.60033691653978527</v>
      </c>
      <c r="K405" s="21">
        <v>1</v>
      </c>
      <c r="L405" s="121">
        <f t="shared" si="276"/>
        <v>3</v>
      </c>
      <c r="M405" s="4">
        <v>5</v>
      </c>
      <c r="N405" s="4">
        <v>21</v>
      </c>
      <c r="O405" s="116">
        <f t="shared" si="277"/>
        <v>0.23809523809523808</v>
      </c>
      <c r="P405" s="21">
        <v>0</v>
      </c>
      <c r="Q405" s="4">
        <v>11</v>
      </c>
      <c r="R405" s="4">
        <v>21</v>
      </c>
      <c r="S405" s="116">
        <f t="shared" si="278"/>
        <v>0.52380952380952384</v>
      </c>
      <c r="T405" s="21">
        <v>1</v>
      </c>
      <c r="U405" s="4">
        <v>30</v>
      </c>
      <c r="V405" s="4">
        <f t="shared" si="279"/>
        <v>16</v>
      </c>
      <c r="W405" s="117">
        <f t="shared" si="280"/>
        <v>1.875</v>
      </c>
      <c r="X405" s="21">
        <v>1</v>
      </c>
      <c r="Y405" s="4">
        <v>1878929</v>
      </c>
      <c r="Z405" s="4">
        <v>1626341.1</v>
      </c>
      <c r="AA405" s="116">
        <f t="shared" si="281"/>
        <v>0.13443184920771351</v>
      </c>
      <c r="AB405" s="21">
        <v>3</v>
      </c>
      <c r="AC405" s="122">
        <f t="shared" si="282"/>
        <v>5</v>
      </c>
      <c r="AD405" s="4">
        <v>6</v>
      </c>
      <c r="AE405" s="4">
        <v>0</v>
      </c>
      <c r="AF405" s="116">
        <f>AE405/AD405</f>
        <v>0</v>
      </c>
      <c r="AG405" s="21">
        <v>3</v>
      </c>
      <c r="AH405" s="4">
        <v>1626341.1</v>
      </c>
      <c r="AI405" s="4">
        <v>1626341.1</v>
      </c>
      <c r="AJ405" s="116">
        <f t="shared" si="283"/>
        <v>1</v>
      </c>
      <c r="AK405" s="21">
        <v>3</v>
      </c>
      <c r="AL405" s="71">
        <f t="shared" si="284"/>
        <v>6</v>
      </c>
      <c r="AM405" s="4">
        <v>0</v>
      </c>
      <c r="AN405" s="4">
        <v>873407.72000000009</v>
      </c>
      <c r="AO405" s="23">
        <f t="shared" si="285"/>
        <v>0</v>
      </c>
      <c r="AP405" s="21">
        <v>0</v>
      </c>
      <c r="AQ405" s="4">
        <v>0</v>
      </c>
      <c r="AR405" s="4">
        <v>356272.32</v>
      </c>
      <c r="AS405" s="23">
        <f t="shared" si="272"/>
        <v>0</v>
      </c>
      <c r="AT405" s="21">
        <v>0</v>
      </c>
      <c r="AU405" s="74">
        <f t="shared" si="286"/>
        <v>0</v>
      </c>
      <c r="AV405" s="4">
        <v>1312748.5900000001</v>
      </c>
      <c r="AW405" s="4">
        <v>1990291.78</v>
      </c>
      <c r="AX405" s="23">
        <f t="shared" si="287"/>
        <v>0.65957594921082374</v>
      </c>
      <c r="AY405" s="21">
        <v>2</v>
      </c>
      <c r="AZ405" s="4">
        <f t="shared" si="288"/>
        <v>1312748.5900000001</v>
      </c>
      <c r="BA405" s="4">
        <v>89400.5</v>
      </c>
      <c r="BB405" s="23">
        <f t="shared" si="289"/>
        <v>6.8101768062078058E-2</v>
      </c>
      <c r="BC405" s="21">
        <v>0</v>
      </c>
      <c r="BD405" s="74">
        <f t="shared" si="290"/>
        <v>2</v>
      </c>
      <c r="BE405" s="4">
        <v>0</v>
      </c>
      <c r="BF405" s="21">
        <v>3</v>
      </c>
      <c r="BG405" s="71">
        <f t="shared" si="291"/>
        <v>3</v>
      </c>
      <c r="BH405" s="4">
        <v>24</v>
      </c>
      <c r="BI405" s="4">
        <v>27</v>
      </c>
      <c r="BJ405" s="23">
        <f t="shared" si="273"/>
        <v>0.88888888888888884</v>
      </c>
      <c r="BK405" s="21">
        <v>2</v>
      </c>
      <c r="BL405" s="4">
        <v>14</v>
      </c>
      <c r="BM405" s="124">
        <v>15</v>
      </c>
      <c r="BN405" s="53">
        <f>BL405/BM405</f>
        <v>0.93333333333333335</v>
      </c>
      <c r="BO405" s="54">
        <v>3</v>
      </c>
      <c r="BP405" s="85">
        <f t="shared" si="292"/>
        <v>5</v>
      </c>
      <c r="BQ405" s="44">
        <f t="shared" si="293"/>
        <v>24</v>
      </c>
    </row>
    <row r="406" spans="1:69" ht="76.5" x14ac:dyDescent="0.2">
      <c r="A406" s="1">
        <v>403</v>
      </c>
      <c r="B406" s="2" t="s">
        <v>1179</v>
      </c>
      <c r="C406" s="3" t="s">
        <v>1180</v>
      </c>
      <c r="D406" s="4">
        <v>20222440.280000001</v>
      </c>
      <c r="E406" s="4">
        <v>20222440.280000001</v>
      </c>
      <c r="F406" s="118">
        <f t="shared" si="274"/>
        <v>1</v>
      </c>
      <c r="G406" s="21">
        <v>3</v>
      </c>
      <c r="H406" s="4">
        <v>20638142.23</v>
      </c>
      <c r="I406" s="4">
        <v>18734994.670000002</v>
      </c>
      <c r="J406" s="114">
        <f t="shared" si="275"/>
        <v>0.9077849382570129</v>
      </c>
      <c r="K406" s="21">
        <v>3</v>
      </c>
      <c r="L406" s="120">
        <f t="shared" si="276"/>
        <v>6</v>
      </c>
      <c r="M406" s="4">
        <v>9</v>
      </c>
      <c r="N406" s="4">
        <v>34</v>
      </c>
      <c r="O406" s="116">
        <f t="shared" si="277"/>
        <v>0.26470588235294118</v>
      </c>
      <c r="P406" s="21">
        <v>0</v>
      </c>
      <c r="Q406" s="4">
        <v>15</v>
      </c>
      <c r="R406" s="4">
        <v>34</v>
      </c>
      <c r="S406" s="116">
        <f t="shared" si="278"/>
        <v>0.44117647058823528</v>
      </c>
      <c r="T406" s="21">
        <v>2</v>
      </c>
      <c r="U406" s="4">
        <v>39</v>
      </c>
      <c r="V406" s="4">
        <f t="shared" si="279"/>
        <v>25</v>
      </c>
      <c r="W406" s="117">
        <f t="shared" si="280"/>
        <v>1.56</v>
      </c>
      <c r="X406" s="21">
        <v>1</v>
      </c>
      <c r="Y406" s="4">
        <v>11612595.960000001</v>
      </c>
      <c r="Z406" s="4">
        <v>8665229.0800000001</v>
      </c>
      <c r="AA406" s="116">
        <f t="shared" si="281"/>
        <v>0.25380775238820941</v>
      </c>
      <c r="AB406" s="21">
        <v>0</v>
      </c>
      <c r="AC406" s="122">
        <f t="shared" si="282"/>
        <v>3</v>
      </c>
      <c r="AD406" s="4">
        <v>0</v>
      </c>
      <c r="AE406" s="4">
        <v>0</v>
      </c>
      <c r="AF406" s="116">
        <v>0</v>
      </c>
      <c r="AG406" s="21">
        <v>3</v>
      </c>
      <c r="AH406" s="4">
        <v>8665229.0800000001</v>
      </c>
      <c r="AI406" s="4">
        <v>8665229.0800000001</v>
      </c>
      <c r="AJ406" s="116">
        <f t="shared" si="283"/>
        <v>1</v>
      </c>
      <c r="AK406" s="21">
        <v>3</v>
      </c>
      <c r="AL406" s="71">
        <f t="shared" si="284"/>
        <v>6</v>
      </c>
      <c r="AM406" s="4">
        <v>0</v>
      </c>
      <c r="AN406" s="4">
        <v>7727622.5899999989</v>
      </c>
      <c r="AO406" s="23">
        <f t="shared" si="285"/>
        <v>0</v>
      </c>
      <c r="AP406" s="21">
        <v>0</v>
      </c>
      <c r="AQ406" s="4">
        <v>0</v>
      </c>
      <c r="AR406" s="4">
        <v>2106209.8899999997</v>
      </c>
      <c r="AS406" s="23">
        <f t="shared" si="272"/>
        <v>0</v>
      </c>
      <c r="AT406" s="21">
        <v>0</v>
      </c>
      <c r="AU406" s="74">
        <f t="shared" si="286"/>
        <v>0</v>
      </c>
      <c r="AV406" s="4">
        <v>12567922.59</v>
      </c>
      <c r="AW406" s="4">
        <v>13199723.630000001</v>
      </c>
      <c r="AX406" s="23">
        <f t="shared" si="287"/>
        <v>0.95213528269909686</v>
      </c>
      <c r="AY406" s="21">
        <v>3</v>
      </c>
      <c r="AZ406" s="4">
        <f t="shared" si="288"/>
        <v>12567922.59</v>
      </c>
      <c r="BA406" s="4">
        <v>19636.5</v>
      </c>
      <c r="BB406" s="23">
        <f t="shared" si="289"/>
        <v>1.5624300563105236E-3</v>
      </c>
      <c r="BC406" s="21">
        <v>0</v>
      </c>
      <c r="BD406" s="73">
        <f t="shared" si="290"/>
        <v>3</v>
      </c>
      <c r="BE406" s="4">
        <v>0</v>
      </c>
      <c r="BF406" s="21">
        <v>3</v>
      </c>
      <c r="BG406" s="71">
        <f t="shared" si="291"/>
        <v>3</v>
      </c>
      <c r="BH406" s="4">
        <v>39</v>
      </c>
      <c r="BI406" s="4">
        <v>42</v>
      </c>
      <c r="BJ406" s="23">
        <f t="shared" si="273"/>
        <v>0.9285714285714286</v>
      </c>
      <c r="BK406" s="21">
        <v>3</v>
      </c>
      <c r="BL406" s="4">
        <v>0</v>
      </c>
      <c r="BM406" s="124">
        <v>0</v>
      </c>
      <c r="BN406" s="53">
        <v>0</v>
      </c>
      <c r="BO406" s="54">
        <v>0</v>
      </c>
      <c r="BP406" s="90">
        <f t="shared" si="292"/>
        <v>3</v>
      </c>
      <c r="BQ406" s="44">
        <f t="shared" si="293"/>
        <v>24</v>
      </c>
    </row>
    <row r="407" spans="1:69" ht="63.75" x14ac:dyDescent="0.2">
      <c r="A407" s="1">
        <v>404</v>
      </c>
      <c r="B407" s="2" t="s">
        <v>1409</v>
      </c>
      <c r="C407" s="3" t="s">
        <v>1410</v>
      </c>
      <c r="D407" s="4">
        <v>3641974.84</v>
      </c>
      <c r="E407" s="4">
        <v>3641974.84</v>
      </c>
      <c r="F407" s="118">
        <f t="shared" si="274"/>
        <v>1</v>
      </c>
      <c r="G407" s="21">
        <v>3</v>
      </c>
      <c r="H407" s="4">
        <v>3649479.58</v>
      </c>
      <c r="I407" s="4">
        <v>3567762.63</v>
      </c>
      <c r="J407" s="114">
        <f t="shared" si="275"/>
        <v>0.97760860193660815</v>
      </c>
      <c r="K407" s="21">
        <v>3</v>
      </c>
      <c r="L407" s="120">
        <f t="shared" si="276"/>
        <v>6</v>
      </c>
      <c r="M407" s="4">
        <v>0</v>
      </c>
      <c r="N407" s="4">
        <v>1</v>
      </c>
      <c r="O407" s="116">
        <f t="shared" si="277"/>
        <v>0</v>
      </c>
      <c r="P407" s="21">
        <v>3</v>
      </c>
      <c r="Q407" s="4">
        <v>1</v>
      </c>
      <c r="R407" s="4">
        <v>1</v>
      </c>
      <c r="S407" s="116">
        <f t="shared" si="278"/>
        <v>1</v>
      </c>
      <c r="T407" s="21">
        <v>0</v>
      </c>
      <c r="U407" s="4">
        <v>1</v>
      </c>
      <c r="V407" s="4">
        <f t="shared" si="279"/>
        <v>1</v>
      </c>
      <c r="W407" s="117">
        <f t="shared" si="280"/>
        <v>1</v>
      </c>
      <c r="X407" s="21">
        <v>1</v>
      </c>
      <c r="Y407" s="4">
        <v>466018.89</v>
      </c>
      <c r="Z407" s="4">
        <v>466018.89</v>
      </c>
      <c r="AA407" s="116">
        <f t="shared" si="281"/>
        <v>0</v>
      </c>
      <c r="AB407" s="21">
        <v>0</v>
      </c>
      <c r="AC407" s="122">
        <f t="shared" si="282"/>
        <v>4</v>
      </c>
      <c r="AD407" s="4">
        <v>1</v>
      </c>
      <c r="AE407" s="4">
        <v>0</v>
      </c>
      <c r="AF407" s="116">
        <f>AE407/AD407</f>
        <v>0</v>
      </c>
      <c r="AG407" s="21">
        <v>3</v>
      </c>
      <c r="AH407" s="4">
        <v>0</v>
      </c>
      <c r="AI407" s="4">
        <v>466018.89</v>
      </c>
      <c r="AJ407" s="116">
        <f t="shared" si="283"/>
        <v>0</v>
      </c>
      <c r="AK407" s="21">
        <v>0</v>
      </c>
      <c r="AL407" s="73">
        <f t="shared" si="284"/>
        <v>3</v>
      </c>
      <c r="AM407" s="4">
        <v>0</v>
      </c>
      <c r="AN407" s="4">
        <v>290520.28000000003</v>
      </c>
      <c r="AO407" s="23">
        <f t="shared" si="285"/>
        <v>0</v>
      </c>
      <c r="AP407" s="21">
        <v>0</v>
      </c>
      <c r="AQ407" s="4">
        <v>0</v>
      </c>
      <c r="AR407" s="4">
        <v>124122.92</v>
      </c>
      <c r="AS407" s="23">
        <f t="shared" si="272"/>
        <v>0</v>
      </c>
      <c r="AT407" s="21">
        <v>0</v>
      </c>
      <c r="AU407" s="74">
        <f t="shared" si="286"/>
        <v>0</v>
      </c>
      <c r="AV407" s="4">
        <v>2423988.02</v>
      </c>
      <c r="AW407" s="4">
        <v>2489762.3199999998</v>
      </c>
      <c r="AX407" s="23">
        <f t="shared" si="287"/>
        <v>0.97358209678424257</v>
      </c>
      <c r="AY407" s="21">
        <v>3</v>
      </c>
      <c r="AZ407" s="4">
        <f t="shared" si="288"/>
        <v>2423988.02</v>
      </c>
      <c r="BA407" s="4">
        <v>1253475.45</v>
      </c>
      <c r="BB407" s="23">
        <f t="shared" si="289"/>
        <v>0.51711288985660908</v>
      </c>
      <c r="BC407" s="21">
        <v>2</v>
      </c>
      <c r="BD407" s="72">
        <f t="shared" si="290"/>
        <v>5</v>
      </c>
      <c r="BE407" s="4">
        <v>0</v>
      </c>
      <c r="BF407" s="21">
        <v>3</v>
      </c>
      <c r="BG407" s="71">
        <f t="shared" si="291"/>
        <v>3</v>
      </c>
      <c r="BH407" s="4">
        <v>1</v>
      </c>
      <c r="BI407" s="4">
        <v>1</v>
      </c>
      <c r="BJ407" s="23">
        <f t="shared" si="273"/>
        <v>1</v>
      </c>
      <c r="BK407" s="21">
        <v>3</v>
      </c>
      <c r="BL407" s="4">
        <v>0</v>
      </c>
      <c r="BM407" s="124">
        <v>0</v>
      </c>
      <c r="BN407" s="53">
        <v>0</v>
      </c>
      <c r="BO407" s="54">
        <v>0</v>
      </c>
      <c r="BP407" s="90">
        <f t="shared" si="292"/>
        <v>3</v>
      </c>
      <c r="BQ407" s="44">
        <f t="shared" si="293"/>
        <v>24</v>
      </c>
    </row>
    <row r="408" spans="1:69" ht="114.75" x14ac:dyDescent="0.2">
      <c r="A408" s="1">
        <v>405</v>
      </c>
      <c r="B408" s="2" t="s">
        <v>1683</v>
      </c>
      <c r="C408" s="3" t="s">
        <v>1684</v>
      </c>
      <c r="D408" s="4">
        <v>6727230.3499999996</v>
      </c>
      <c r="E408" s="4">
        <v>6727230.3499999996</v>
      </c>
      <c r="F408" s="118">
        <f t="shared" si="274"/>
        <v>1</v>
      </c>
      <c r="G408" s="21">
        <v>3</v>
      </c>
      <c r="H408" s="4">
        <v>6727230.3499999996</v>
      </c>
      <c r="I408" s="4">
        <v>6850285.6900000004</v>
      </c>
      <c r="J408" s="114">
        <f t="shared" si="275"/>
        <v>1.0182921252280295</v>
      </c>
      <c r="K408" s="21">
        <v>3</v>
      </c>
      <c r="L408" s="120">
        <f t="shared" si="276"/>
        <v>6</v>
      </c>
      <c r="M408" s="4">
        <v>0</v>
      </c>
      <c r="N408" s="4">
        <v>3</v>
      </c>
      <c r="O408" s="116">
        <f t="shared" si="277"/>
        <v>0</v>
      </c>
      <c r="P408" s="21">
        <v>3</v>
      </c>
      <c r="Q408" s="4">
        <v>3</v>
      </c>
      <c r="R408" s="4">
        <v>3</v>
      </c>
      <c r="S408" s="116">
        <f t="shared" si="278"/>
        <v>1</v>
      </c>
      <c r="T408" s="21">
        <v>0</v>
      </c>
      <c r="U408" s="4">
        <v>3</v>
      </c>
      <c r="V408" s="4">
        <f t="shared" si="279"/>
        <v>3</v>
      </c>
      <c r="W408" s="117">
        <f t="shared" si="280"/>
        <v>1</v>
      </c>
      <c r="X408" s="21">
        <v>1</v>
      </c>
      <c r="Y408" s="4">
        <v>2261910.1</v>
      </c>
      <c r="Z408" s="4">
        <v>2261910.1</v>
      </c>
      <c r="AA408" s="116">
        <f t="shared" si="281"/>
        <v>0</v>
      </c>
      <c r="AB408" s="21">
        <v>0</v>
      </c>
      <c r="AC408" s="122">
        <f t="shared" si="282"/>
        <v>4</v>
      </c>
      <c r="AD408" s="4">
        <v>0</v>
      </c>
      <c r="AE408" s="4">
        <v>0</v>
      </c>
      <c r="AF408" s="116">
        <v>0</v>
      </c>
      <c r="AG408" s="21">
        <v>3</v>
      </c>
      <c r="AH408" s="4">
        <v>2261910.1</v>
      </c>
      <c r="AI408" s="4">
        <v>2261910.1</v>
      </c>
      <c r="AJ408" s="116">
        <f t="shared" si="283"/>
        <v>1</v>
      </c>
      <c r="AK408" s="21">
        <v>3</v>
      </c>
      <c r="AL408" s="71">
        <f t="shared" si="284"/>
        <v>6</v>
      </c>
      <c r="AM408" s="4">
        <v>0</v>
      </c>
      <c r="AN408" s="4">
        <v>2955418.6</v>
      </c>
      <c r="AO408" s="23">
        <f t="shared" si="285"/>
        <v>0</v>
      </c>
      <c r="AP408" s="21">
        <v>0</v>
      </c>
      <c r="AQ408" s="4">
        <v>0</v>
      </c>
      <c r="AR408" s="4">
        <v>467310.74000000005</v>
      </c>
      <c r="AS408" s="23">
        <f t="shared" si="272"/>
        <v>0</v>
      </c>
      <c r="AT408" s="21">
        <v>0</v>
      </c>
      <c r="AU408" s="74">
        <f t="shared" si="286"/>
        <v>0</v>
      </c>
      <c r="AV408" s="4">
        <v>5840571.79</v>
      </c>
      <c r="AW408" s="4">
        <v>5590653.25</v>
      </c>
      <c r="AX408" s="23">
        <f t="shared" si="287"/>
        <v>1.0447029226861817</v>
      </c>
      <c r="AY408" s="21">
        <v>3</v>
      </c>
      <c r="AZ408" s="4">
        <f t="shared" si="288"/>
        <v>5840571.79</v>
      </c>
      <c r="BA408" s="4">
        <v>3885905.7</v>
      </c>
      <c r="BB408" s="23">
        <f t="shared" si="289"/>
        <v>0.66532966971714946</v>
      </c>
      <c r="BC408" s="21">
        <v>2</v>
      </c>
      <c r="BD408" s="72">
        <f t="shared" si="290"/>
        <v>5</v>
      </c>
      <c r="BE408" s="4">
        <v>0</v>
      </c>
      <c r="BF408" s="21">
        <v>3</v>
      </c>
      <c r="BG408" s="71">
        <f t="shared" si="291"/>
        <v>3</v>
      </c>
      <c r="BH408" s="4">
        <v>1</v>
      </c>
      <c r="BI408" s="4">
        <v>3</v>
      </c>
      <c r="BJ408" s="23">
        <f t="shared" si="273"/>
        <v>0.33333333333333331</v>
      </c>
      <c r="BK408" s="21">
        <v>0</v>
      </c>
      <c r="BL408" s="4">
        <v>0</v>
      </c>
      <c r="BM408" s="124">
        <v>0</v>
      </c>
      <c r="BN408" s="53">
        <v>0</v>
      </c>
      <c r="BO408" s="54">
        <v>0</v>
      </c>
      <c r="BP408" s="88">
        <f t="shared" si="292"/>
        <v>0</v>
      </c>
      <c r="BQ408" s="44">
        <f t="shared" si="293"/>
        <v>24</v>
      </c>
    </row>
    <row r="409" spans="1:69" ht="127.5" x14ac:dyDescent="0.2">
      <c r="A409" s="1">
        <v>406</v>
      </c>
      <c r="B409" s="2" t="s">
        <v>1691</v>
      </c>
      <c r="C409" s="3" t="s">
        <v>1692</v>
      </c>
      <c r="D409" s="4">
        <v>5728347.4699999997</v>
      </c>
      <c r="E409" s="4">
        <v>5728347.4699999997</v>
      </c>
      <c r="F409" s="118">
        <f t="shared" si="274"/>
        <v>1</v>
      </c>
      <c r="G409" s="21">
        <v>3</v>
      </c>
      <c r="H409" s="4">
        <v>5728347.4699999997</v>
      </c>
      <c r="I409" s="4">
        <v>5420125.2999999998</v>
      </c>
      <c r="J409" s="114">
        <f t="shared" si="275"/>
        <v>0.94619352760736075</v>
      </c>
      <c r="K409" s="21">
        <v>3</v>
      </c>
      <c r="L409" s="120">
        <f t="shared" si="276"/>
        <v>6</v>
      </c>
      <c r="M409" s="4">
        <v>0</v>
      </c>
      <c r="N409" s="4">
        <v>3</v>
      </c>
      <c r="O409" s="116">
        <f t="shared" si="277"/>
        <v>0</v>
      </c>
      <c r="P409" s="21">
        <v>3</v>
      </c>
      <c r="Q409" s="4">
        <v>3</v>
      </c>
      <c r="R409" s="4">
        <v>3</v>
      </c>
      <c r="S409" s="116">
        <f t="shared" si="278"/>
        <v>1</v>
      </c>
      <c r="T409" s="21">
        <v>0</v>
      </c>
      <c r="U409" s="4">
        <v>3</v>
      </c>
      <c r="V409" s="4">
        <f t="shared" si="279"/>
        <v>3</v>
      </c>
      <c r="W409" s="117">
        <f t="shared" si="280"/>
        <v>1</v>
      </c>
      <c r="X409" s="21">
        <v>1</v>
      </c>
      <c r="Y409" s="4">
        <v>1627386.7</v>
      </c>
      <c r="Z409" s="4">
        <v>1601619.1</v>
      </c>
      <c r="AA409" s="116">
        <f t="shared" si="281"/>
        <v>1.5833729008600021E-2</v>
      </c>
      <c r="AB409" s="21">
        <v>1</v>
      </c>
      <c r="AC409" s="122">
        <f t="shared" si="282"/>
        <v>5</v>
      </c>
      <c r="AD409" s="4">
        <v>1</v>
      </c>
      <c r="AE409" s="4">
        <v>0</v>
      </c>
      <c r="AF409" s="116">
        <f t="shared" ref="AF409:AF422" si="294">AE409/AD409</f>
        <v>0</v>
      </c>
      <c r="AG409" s="21">
        <v>3</v>
      </c>
      <c r="AH409" s="4">
        <v>1601619.1</v>
      </c>
      <c r="AI409" s="4">
        <v>1601619.1</v>
      </c>
      <c r="AJ409" s="116">
        <f t="shared" si="283"/>
        <v>1</v>
      </c>
      <c r="AK409" s="21">
        <v>3</v>
      </c>
      <c r="AL409" s="71">
        <f t="shared" si="284"/>
        <v>6</v>
      </c>
      <c r="AM409" s="4">
        <v>0</v>
      </c>
      <c r="AN409" s="4">
        <v>3115630.7199999997</v>
      </c>
      <c r="AO409" s="23">
        <f t="shared" si="285"/>
        <v>0</v>
      </c>
      <c r="AP409" s="21">
        <v>0</v>
      </c>
      <c r="AQ409" s="4">
        <v>0</v>
      </c>
      <c r="AR409" s="4">
        <v>1212619.22</v>
      </c>
      <c r="AS409" s="23">
        <f t="shared" si="272"/>
        <v>0</v>
      </c>
      <c r="AT409" s="21">
        <v>0</v>
      </c>
      <c r="AU409" s="74">
        <f t="shared" si="286"/>
        <v>0</v>
      </c>
      <c r="AV409" s="4">
        <v>4715239.5999999996</v>
      </c>
      <c r="AW409" s="4">
        <v>5023461.7699999996</v>
      </c>
      <c r="AX409" s="23">
        <f t="shared" si="287"/>
        <v>0.93864347254702007</v>
      </c>
      <c r="AY409" s="21">
        <v>3</v>
      </c>
      <c r="AZ409" s="4">
        <f t="shared" si="288"/>
        <v>4715239.5999999996</v>
      </c>
      <c r="BA409" s="4">
        <v>344505.17</v>
      </c>
      <c r="BB409" s="23">
        <f t="shared" si="289"/>
        <v>7.3062070907276913E-2</v>
      </c>
      <c r="BC409" s="21">
        <v>0</v>
      </c>
      <c r="BD409" s="73">
        <f t="shared" si="290"/>
        <v>3</v>
      </c>
      <c r="BE409" s="4">
        <v>0</v>
      </c>
      <c r="BF409" s="21">
        <v>3</v>
      </c>
      <c r="BG409" s="71">
        <f t="shared" si="291"/>
        <v>3</v>
      </c>
      <c r="BH409" s="4">
        <v>2</v>
      </c>
      <c r="BI409" s="4">
        <v>3</v>
      </c>
      <c r="BJ409" s="23">
        <f t="shared" si="273"/>
        <v>0.66666666666666663</v>
      </c>
      <c r="BK409" s="21">
        <v>1</v>
      </c>
      <c r="BL409" s="4">
        <v>0</v>
      </c>
      <c r="BM409" s="124">
        <v>0</v>
      </c>
      <c r="BN409" s="53">
        <v>0</v>
      </c>
      <c r="BO409" s="54">
        <v>0</v>
      </c>
      <c r="BP409" s="88">
        <f t="shared" si="292"/>
        <v>1</v>
      </c>
      <c r="BQ409" s="44">
        <f t="shared" si="293"/>
        <v>24</v>
      </c>
    </row>
    <row r="410" spans="1:69" ht="89.25" x14ac:dyDescent="0.2">
      <c r="A410" s="1">
        <v>407</v>
      </c>
      <c r="B410" s="2" t="s">
        <v>1695</v>
      </c>
      <c r="C410" s="3" t="s">
        <v>1696</v>
      </c>
      <c r="D410" s="4">
        <v>11022917.27</v>
      </c>
      <c r="E410" s="4">
        <v>11022917.27</v>
      </c>
      <c r="F410" s="118">
        <f t="shared" si="274"/>
        <v>1</v>
      </c>
      <c r="G410" s="21">
        <v>3</v>
      </c>
      <c r="H410" s="4">
        <v>11607426.359999999</v>
      </c>
      <c r="I410" s="4">
        <v>11143061.23</v>
      </c>
      <c r="J410" s="114">
        <f t="shared" si="275"/>
        <v>0.95999413516847854</v>
      </c>
      <c r="K410" s="21">
        <v>3</v>
      </c>
      <c r="L410" s="120">
        <f t="shared" si="276"/>
        <v>6</v>
      </c>
      <c r="M410" s="4">
        <v>3</v>
      </c>
      <c r="N410" s="4">
        <v>22</v>
      </c>
      <c r="O410" s="116">
        <f t="shared" si="277"/>
        <v>0.13636363636363635</v>
      </c>
      <c r="P410" s="21">
        <v>1</v>
      </c>
      <c r="Q410" s="4">
        <v>8</v>
      </c>
      <c r="R410" s="4">
        <v>22</v>
      </c>
      <c r="S410" s="116">
        <f t="shared" si="278"/>
        <v>0.36363636363636365</v>
      </c>
      <c r="T410" s="21">
        <v>2</v>
      </c>
      <c r="U410" s="4">
        <v>36</v>
      </c>
      <c r="V410" s="4">
        <f t="shared" si="279"/>
        <v>19</v>
      </c>
      <c r="W410" s="117">
        <f t="shared" si="280"/>
        <v>1.8947368421052631</v>
      </c>
      <c r="X410" s="21">
        <v>1</v>
      </c>
      <c r="Y410" s="4">
        <v>7263206.6500000004</v>
      </c>
      <c r="Z410" s="4">
        <v>7073108.7599999998</v>
      </c>
      <c r="AA410" s="116">
        <f t="shared" si="281"/>
        <v>2.6172722209411539E-2</v>
      </c>
      <c r="AB410" s="21">
        <v>1</v>
      </c>
      <c r="AC410" s="122">
        <f t="shared" si="282"/>
        <v>5</v>
      </c>
      <c r="AD410" s="4">
        <v>7</v>
      </c>
      <c r="AE410" s="4">
        <v>1</v>
      </c>
      <c r="AF410" s="116">
        <f t="shared" si="294"/>
        <v>0.14285714285714285</v>
      </c>
      <c r="AG410" s="21">
        <v>2</v>
      </c>
      <c r="AH410" s="4">
        <v>6749767</v>
      </c>
      <c r="AI410" s="4">
        <v>7073108.7599999998</v>
      </c>
      <c r="AJ410" s="116">
        <f t="shared" si="283"/>
        <v>0.95428576443945423</v>
      </c>
      <c r="AK410" s="21">
        <v>3</v>
      </c>
      <c r="AL410" s="72">
        <f t="shared" si="284"/>
        <v>5</v>
      </c>
      <c r="AM410" s="4">
        <v>0</v>
      </c>
      <c r="AN410" s="4">
        <v>3327634.03</v>
      </c>
      <c r="AO410" s="23">
        <f t="shared" si="285"/>
        <v>0</v>
      </c>
      <c r="AP410" s="21">
        <v>0</v>
      </c>
      <c r="AQ410" s="4">
        <v>0</v>
      </c>
      <c r="AR410" s="4">
        <v>1031681.1600000001</v>
      </c>
      <c r="AS410" s="23">
        <f t="shared" si="272"/>
        <v>0</v>
      </c>
      <c r="AT410" s="21">
        <v>0</v>
      </c>
      <c r="AU410" s="74">
        <f t="shared" si="286"/>
        <v>0</v>
      </c>
      <c r="AV410" s="4">
        <v>7441882.3300000001</v>
      </c>
      <c r="AW410" s="4">
        <v>7165535.04</v>
      </c>
      <c r="AX410" s="23">
        <f t="shared" si="287"/>
        <v>1.0385661766298473</v>
      </c>
      <c r="AY410" s="21">
        <v>3</v>
      </c>
      <c r="AZ410" s="4">
        <f t="shared" si="288"/>
        <v>7441882.3300000001</v>
      </c>
      <c r="BA410" s="4">
        <v>1255622.6599999999</v>
      </c>
      <c r="BB410" s="23">
        <f t="shared" si="289"/>
        <v>0.16872379921116004</v>
      </c>
      <c r="BC410" s="21">
        <v>0</v>
      </c>
      <c r="BD410" s="73">
        <f t="shared" si="290"/>
        <v>3</v>
      </c>
      <c r="BE410" s="4">
        <v>0</v>
      </c>
      <c r="BF410" s="21">
        <v>3</v>
      </c>
      <c r="BG410" s="71">
        <f t="shared" si="291"/>
        <v>3</v>
      </c>
      <c r="BH410" s="4">
        <v>17</v>
      </c>
      <c r="BI410" s="4">
        <v>22</v>
      </c>
      <c r="BJ410" s="23">
        <f t="shared" si="273"/>
        <v>0.77272727272727271</v>
      </c>
      <c r="BK410" s="21">
        <v>2</v>
      </c>
      <c r="BL410" s="4">
        <v>0</v>
      </c>
      <c r="BM410" s="124">
        <v>0</v>
      </c>
      <c r="BN410" s="53">
        <v>0</v>
      </c>
      <c r="BO410" s="54">
        <v>0</v>
      </c>
      <c r="BP410" s="88">
        <f t="shared" si="292"/>
        <v>2</v>
      </c>
      <c r="BQ410" s="44">
        <f t="shared" si="293"/>
        <v>24</v>
      </c>
    </row>
    <row r="411" spans="1:69" ht="51" x14ac:dyDescent="0.2">
      <c r="A411" s="1">
        <v>408</v>
      </c>
      <c r="B411" s="2" t="s">
        <v>1719</v>
      </c>
      <c r="C411" s="3" t="s">
        <v>1720</v>
      </c>
      <c r="D411" s="4">
        <v>15570356.640000001</v>
      </c>
      <c r="E411" s="4">
        <v>16888327.809999999</v>
      </c>
      <c r="F411" s="118">
        <f t="shared" si="274"/>
        <v>1.0846461773787603</v>
      </c>
      <c r="G411" s="21">
        <v>3</v>
      </c>
      <c r="H411" s="4">
        <v>25007537.66</v>
      </c>
      <c r="I411" s="4">
        <v>18023641.379999999</v>
      </c>
      <c r="J411" s="114">
        <f t="shared" si="275"/>
        <v>0.72072835098951515</v>
      </c>
      <c r="K411" s="21">
        <v>2</v>
      </c>
      <c r="L411" s="115">
        <f t="shared" si="276"/>
        <v>5</v>
      </c>
      <c r="M411" s="4">
        <v>17</v>
      </c>
      <c r="N411" s="4">
        <v>113</v>
      </c>
      <c r="O411" s="116">
        <f t="shared" si="277"/>
        <v>0.15044247787610621</v>
      </c>
      <c r="P411" s="21">
        <v>0</v>
      </c>
      <c r="Q411" s="4">
        <v>36</v>
      </c>
      <c r="R411" s="4">
        <v>113</v>
      </c>
      <c r="S411" s="116">
        <f t="shared" si="278"/>
        <v>0.31858407079646017</v>
      </c>
      <c r="T411" s="21">
        <v>2</v>
      </c>
      <c r="U411" s="4">
        <v>261</v>
      </c>
      <c r="V411" s="4">
        <f t="shared" si="279"/>
        <v>96</v>
      </c>
      <c r="W411" s="117">
        <f t="shared" si="280"/>
        <v>2.71875</v>
      </c>
      <c r="X411" s="21">
        <v>2</v>
      </c>
      <c r="Y411" s="4">
        <v>16399948.9</v>
      </c>
      <c r="Z411" s="4">
        <v>14931704.42</v>
      </c>
      <c r="AA411" s="116">
        <f t="shared" si="281"/>
        <v>8.9527381393243274E-2</v>
      </c>
      <c r="AB411" s="21">
        <v>3</v>
      </c>
      <c r="AC411" s="121">
        <f t="shared" si="282"/>
        <v>7</v>
      </c>
      <c r="AD411" s="4">
        <v>8</v>
      </c>
      <c r="AE411" s="4">
        <v>2</v>
      </c>
      <c r="AF411" s="116">
        <f t="shared" si="294"/>
        <v>0.25</v>
      </c>
      <c r="AG411" s="21">
        <v>0</v>
      </c>
      <c r="AH411" s="4">
        <v>14470476.890000001</v>
      </c>
      <c r="AI411" s="4">
        <v>14931704.42</v>
      </c>
      <c r="AJ411" s="116">
        <f t="shared" si="283"/>
        <v>0.96911085854457335</v>
      </c>
      <c r="AK411" s="21">
        <v>3</v>
      </c>
      <c r="AL411" s="73">
        <f t="shared" si="284"/>
        <v>3</v>
      </c>
      <c r="AM411" s="4">
        <v>0</v>
      </c>
      <c r="AN411" s="4">
        <v>694401.28</v>
      </c>
      <c r="AO411" s="23">
        <f t="shared" si="285"/>
        <v>0</v>
      </c>
      <c r="AP411" s="21">
        <v>0</v>
      </c>
      <c r="AQ411" s="4">
        <v>0</v>
      </c>
      <c r="AR411" s="4">
        <v>190862.03999999998</v>
      </c>
      <c r="AS411" s="23">
        <f t="shared" si="272"/>
        <v>0</v>
      </c>
      <c r="AT411" s="21">
        <v>0</v>
      </c>
      <c r="AU411" s="74">
        <f t="shared" si="286"/>
        <v>0</v>
      </c>
      <c r="AV411" s="4">
        <v>1948228.39</v>
      </c>
      <c r="AW411" s="4">
        <v>2098436.69</v>
      </c>
      <c r="AX411" s="23">
        <f t="shared" si="287"/>
        <v>0.92841895077616088</v>
      </c>
      <c r="AY411" s="21">
        <v>3</v>
      </c>
      <c r="AZ411" s="4">
        <f t="shared" si="288"/>
        <v>1948228.39</v>
      </c>
      <c r="BA411" s="4">
        <v>554384.77</v>
      </c>
      <c r="BB411" s="23">
        <f t="shared" si="289"/>
        <v>0.28455840847283825</v>
      </c>
      <c r="BC411" s="21">
        <v>0</v>
      </c>
      <c r="BD411" s="73">
        <f t="shared" si="290"/>
        <v>3</v>
      </c>
      <c r="BE411" s="4">
        <v>0</v>
      </c>
      <c r="BF411" s="21">
        <v>3</v>
      </c>
      <c r="BG411" s="71">
        <f t="shared" si="291"/>
        <v>3</v>
      </c>
      <c r="BH411" s="4">
        <v>97</v>
      </c>
      <c r="BI411" s="4">
        <v>107</v>
      </c>
      <c r="BJ411" s="23">
        <f t="shared" si="273"/>
        <v>0.90654205607476634</v>
      </c>
      <c r="BK411" s="21">
        <v>3</v>
      </c>
      <c r="BL411" s="4">
        <v>7</v>
      </c>
      <c r="BM411" s="124">
        <v>15</v>
      </c>
      <c r="BN411" s="53">
        <f>BL411/BM411</f>
        <v>0.46666666666666667</v>
      </c>
      <c r="BO411" s="54">
        <v>0</v>
      </c>
      <c r="BP411" s="90">
        <f t="shared" si="292"/>
        <v>3</v>
      </c>
      <c r="BQ411" s="44">
        <f t="shared" si="293"/>
        <v>24</v>
      </c>
    </row>
    <row r="412" spans="1:69" ht="76.5" x14ac:dyDescent="0.2">
      <c r="A412" s="1">
        <v>409</v>
      </c>
      <c r="B412" s="2" t="s">
        <v>1723</v>
      </c>
      <c r="C412" s="3" t="s">
        <v>1724</v>
      </c>
      <c r="D412" s="4">
        <v>18159464.640000001</v>
      </c>
      <c r="E412" s="4">
        <v>18027970.25</v>
      </c>
      <c r="F412" s="118">
        <f t="shared" si="274"/>
        <v>0.99275890602466565</v>
      </c>
      <c r="G412" s="21">
        <v>3</v>
      </c>
      <c r="H412" s="4">
        <v>22969078</v>
      </c>
      <c r="I412" s="4">
        <v>16019250.85</v>
      </c>
      <c r="J412" s="114">
        <f t="shared" si="275"/>
        <v>0.69742681225602521</v>
      </c>
      <c r="K412" s="21">
        <v>1</v>
      </c>
      <c r="L412" s="121">
        <f t="shared" si="276"/>
        <v>4</v>
      </c>
      <c r="M412" s="4">
        <v>37</v>
      </c>
      <c r="N412" s="4">
        <v>171</v>
      </c>
      <c r="O412" s="116">
        <f t="shared" si="277"/>
        <v>0.21637426900584794</v>
      </c>
      <c r="P412" s="21">
        <v>0</v>
      </c>
      <c r="Q412" s="4">
        <v>48</v>
      </c>
      <c r="R412" s="4">
        <v>171</v>
      </c>
      <c r="S412" s="116">
        <f t="shared" si="278"/>
        <v>0.2807017543859649</v>
      </c>
      <c r="T412" s="21">
        <v>2</v>
      </c>
      <c r="U412" s="4">
        <v>345</v>
      </c>
      <c r="V412" s="4">
        <f t="shared" si="279"/>
        <v>134</v>
      </c>
      <c r="W412" s="117">
        <f t="shared" si="280"/>
        <v>2.5746268656716418</v>
      </c>
      <c r="X412" s="21">
        <v>2</v>
      </c>
      <c r="Y412" s="4">
        <v>13718396.42</v>
      </c>
      <c r="Z412" s="4">
        <v>11600294.109999999</v>
      </c>
      <c r="AA412" s="116">
        <f t="shared" si="281"/>
        <v>0.15439868080441435</v>
      </c>
      <c r="AB412" s="21">
        <v>3</v>
      </c>
      <c r="AC412" s="121">
        <f t="shared" si="282"/>
        <v>7</v>
      </c>
      <c r="AD412" s="4">
        <v>3</v>
      </c>
      <c r="AE412" s="4">
        <v>0</v>
      </c>
      <c r="AF412" s="116">
        <f t="shared" si="294"/>
        <v>0</v>
      </c>
      <c r="AG412" s="21">
        <v>3</v>
      </c>
      <c r="AH412" s="4">
        <v>11498774.109999999</v>
      </c>
      <c r="AI412" s="4">
        <v>11600294.109999999</v>
      </c>
      <c r="AJ412" s="116">
        <f t="shared" si="283"/>
        <v>0.99124849775037294</v>
      </c>
      <c r="AK412" s="21">
        <v>3</v>
      </c>
      <c r="AL412" s="71">
        <f t="shared" si="284"/>
        <v>6</v>
      </c>
      <c r="AM412" s="4">
        <v>0</v>
      </c>
      <c r="AN412" s="4">
        <v>1923011.16</v>
      </c>
      <c r="AO412" s="23">
        <f t="shared" si="285"/>
        <v>0</v>
      </c>
      <c r="AP412" s="21">
        <v>0</v>
      </c>
      <c r="AQ412" s="4">
        <v>0</v>
      </c>
      <c r="AR412" s="4">
        <v>282109.69</v>
      </c>
      <c r="AS412" s="23">
        <f t="shared" si="272"/>
        <v>0</v>
      </c>
      <c r="AT412" s="21">
        <v>0</v>
      </c>
      <c r="AU412" s="74">
        <f t="shared" si="286"/>
        <v>0</v>
      </c>
      <c r="AV412" s="4">
        <v>928543.26</v>
      </c>
      <c r="AW412" s="4">
        <v>2000000</v>
      </c>
      <c r="AX412" s="23">
        <f t="shared" si="287"/>
        <v>0.46427162999999999</v>
      </c>
      <c r="AY412" s="21">
        <v>1</v>
      </c>
      <c r="AZ412" s="4">
        <f t="shared" si="288"/>
        <v>928543.26</v>
      </c>
      <c r="BA412" s="4">
        <v>0</v>
      </c>
      <c r="BB412" s="23">
        <f t="shared" si="289"/>
        <v>0</v>
      </c>
      <c r="BC412" s="21">
        <v>0</v>
      </c>
      <c r="BD412" s="74">
        <f t="shared" si="290"/>
        <v>1</v>
      </c>
      <c r="BE412" s="4">
        <v>0</v>
      </c>
      <c r="BF412" s="21">
        <v>3</v>
      </c>
      <c r="BG412" s="71">
        <f t="shared" si="291"/>
        <v>3</v>
      </c>
      <c r="BH412" s="4">
        <v>116</v>
      </c>
      <c r="BI412" s="4">
        <v>137</v>
      </c>
      <c r="BJ412" s="23">
        <f t="shared" si="273"/>
        <v>0.84671532846715325</v>
      </c>
      <c r="BK412" s="21">
        <v>2</v>
      </c>
      <c r="BL412" s="4">
        <v>9</v>
      </c>
      <c r="BM412" s="124">
        <v>15</v>
      </c>
      <c r="BN412" s="53">
        <f>BL412/BM412</f>
        <v>0.6</v>
      </c>
      <c r="BO412" s="54">
        <v>1</v>
      </c>
      <c r="BP412" s="90">
        <f t="shared" si="292"/>
        <v>3</v>
      </c>
      <c r="BQ412" s="44">
        <f t="shared" si="293"/>
        <v>24</v>
      </c>
    </row>
    <row r="413" spans="1:69" ht="63.75" x14ac:dyDescent="0.2">
      <c r="A413" s="1">
        <v>410</v>
      </c>
      <c r="B413" s="2" t="s">
        <v>1739</v>
      </c>
      <c r="C413" s="3" t="s">
        <v>1740</v>
      </c>
      <c r="D413" s="4">
        <v>32083118.600000001</v>
      </c>
      <c r="E413" s="4">
        <v>27819561.809999999</v>
      </c>
      <c r="F413" s="118">
        <f t="shared" si="274"/>
        <v>0.86710902879622176</v>
      </c>
      <c r="G413" s="21">
        <v>2</v>
      </c>
      <c r="H413" s="4">
        <v>34634928.719999999</v>
      </c>
      <c r="I413" s="4">
        <v>26409616.940000001</v>
      </c>
      <c r="J413" s="114">
        <f t="shared" si="275"/>
        <v>0.76251396829783924</v>
      </c>
      <c r="K413" s="21">
        <v>2</v>
      </c>
      <c r="L413" s="121">
        <f t="shared" si="276"/>
        <v>4</v>
      </c>
      <c r="M413" s="4">
        <v>41</v>
      </c>
      <c r="N413" s="4">
        <v>267</v>
      </c>
      <c r="O413" s="116">
        <f t="shared" si="277"/>
        <v>0.15355805243445692</v>
      </c>
      <c r="P413" s="21">
        <v>0</v>
      </c>
      <c r="Q413" s="4">
        <v>113</v>
      </c>
      <c r="R413" s="4">
        <v>267</v>
      </c>
      <c r="S413" s="116">
        <f t="shared" si="278"/>
        <v>0.42322097378277151</v>
      </c>
      <c r="T413" s="21">
        <v>2</v>
      </c>
      <c r="U413" s="4">
        <v>452</v>
      </c>
      <c r="V413" s="4">
        <f t="shared" si="279"/>
        <v>226</v>
      </c>
      <c r="W413" s="117">
        <f t="shared" si="280"/>
        <v>2</v>
      </c>
      <c r="X413" s="21">
        <v>1</v>
      </c>
      <c r="Y413" s="4">
        <v>18669441.780000001</v>
      </c>
      <c r="Z413" s="4">
        <v>16937097.170000002</v>
      </c>
      <c r="AA413" s="116">
        <f t="shared" si="281"/>
        <v>9.2790380688072147E-2</v>
      </c>
      <c r="AB413" s="21">
        <v>3</v>
      </c>
      <c r="AC413" s="121">
        <f t="shared" si="282"/>
        <v>6</v>
      </c>
      <c r="AD413" s="4">
        <v>32</v>
      </c>
      <c r="AE413" s="4">
        <v>1</v>
      </c>
      <c r="AF413" s="116">
        <f t="shared" si="294"/>
        <v>3.125E-2</v>
      </c>
      <c r="AG413" s="21">
        <v>3</v>
      </c>
      <c r="AH413" s="4">
        <v>12374665.869999999</v>
      </c>
      <c r="AI413" s="4">
        <v>16937097.169999998</v>
      </c>
      <c r="AJ413" s="116">
        <f t="shared" si="283"/>
        <v>0.73062495572846742</v>
      </c>
      <c r="AK413" s="21">
        <v>3</v>
      </c>
      <c r="AL413" s="71">
        <f t="shared" si="284"/>
        <v>6</v>
      </c>
      <c r="AM413" s="4">
        <v>0</v>
      </c>
      <c r="AN413" s="4">
        <v>1156448.6199999999</v>
      </c>
      <c r="AO413" s="23">
        <f t="shared" si="285"/>
        <v>0</v>
      </c>
      <c r="AP413" s="21">
        <v>0</v>
      </c>
      <c r="AQ413" s="4">
        <v>0</v>
      </c>
      <c r="AR413" s="4">
        <v>278450.93</v>
      </c>
      <c r="AS413" s="23">
        <f t="shared" si="272"/>
        <v>0</v>
      </c>
      <c r="AT413" s="21">
        <v>0</v>
      </c>
      <c r="AU413" s="74">
        <f t="shared" si="286"/>
        <v>0</v>
      </c>
      <c r="AV413" s="4">
        <v>2045329.59</v>
      </c>
      <c r="AW413" s="4">
        <v>2361149.7599999998</v>
      </c>
      <c r="AX413" s="23">
        <f t="shared" si="287"/>
        <v>0.86624305863597584</v>
      </c>
      <c r="AY413" s="21">
        <v>2</v>
      </c>
      <c r="AZ413" s="4">
        <f t="shared" si="288"/>
        <v>2045329.59</v>
      </c>
      <c r="BA413" s="4">
        <v>19513.689999999999</v>
      </c>
      <c r="BB413" s="23">
        <f t="shared" si="289"/>
        <v>9.5406090516687823E-3</v>
      </c>
      <c r="BC413" s="21">
        <v>0</v>
      </c>
      <c r="BD413" s="74">
        <f t="shared" si="290"/>
        <v>2</v>
      </c>
      <c r="BE413" s="4">
        <v>0</v>
      </c>
      <c r="BF413" s="21">
        <v>3</v>
      </c>
      <c r="BG413" s="71">
        <f t="shared" si="291"/>
        <v>3</v>
      </c>
      <c r="BH413" s="4">
        <v>197</v>
      </c>
      <c r="BI413" s="4">
        <v>204</v>
      </c>
      <c r="BJ413" s="23">
        <f t="shared" si="273"/>
        <v>0.96568627450980393</v>
      </c>
      <c r="BK413" s="21">
        <v>3</v>
      </c>
      <c r="BL413" s="4">
        <v>0</v>
      </c>
      <c r="BM413" s="124">
        <v>0</v>
      </c>
      <c r="BN413" s="53">
        <v>0</v>
      </c>
      <c r="BO413" s="54">
        <v>0</v>
      </c>
      <c r="BP413" s="90">
        <f t="shared" si="292"/>
        <v>3</v>
      </c>
      <c r="BQ413" s="44">
        <f t="shared" si="293"/>
        <v>24</v>
      </c>
    </row>
    <row r="414" spans="1:69" ht="51" x14ac:dyDescent="0.2">
      <c r="A414" s="1">
        <v>411</v>
      </c>
      <c r="B414" s="2" t="s">
        <v>7</v>
      </c>
      <c r="C414" s="3" t="s">
        <v>8</v>
      </c>
      <c r="D414" s="4">
        <v>75094566.659999996</v>
      </c>
      <c r="E414" s="4">
        <v>44623287.079999998</v>
      </c>
      <c r="F414" s="118">
        <f t="shared" si="274"/>
        <v>0.59422790575565188</v>
      </c>
      <c r="G414" s="21">
        <v>1</v>
      </c>
      <c r="H414" s="4">
        <v>76943207.739999995</v>
      </c>
      <c r="I414" s="4">
        <v>36312043.310000002</v>
      </c>
      <c r="J414" s="114">
        <f t="shared" si="275"/>
        <v>0.47193305785616063</v>
      </c>
      <c r="K414" s="21">
        <v>0</v>
      </c>
      <c r="L414" s="122">
        <f t="shared" si="276"/>
        <v>1</v>
      </c>
      <c r="M414" s="4">
        <v>12</v>
      </c>
      <c r="N414" s="4">
        <v>116</v>
      </c>
      <c r="O414" s="116">
        <f t="shared" si="277"/>
        <v>0.10344827586206896</v>
      </c>
      <c r="P414" s="21">
        <v>1</v>
      </c>
      <c r="Q414" s="4">
        <v>44</v>
      </c>
      <c r="R414" s="4">
        <v>116</v>
      </c>
      <c r="S414" s="116">
        <f t="shared" si="278"/>
        <v>0.37931034482758619</v>
      </c>
      <c r="T414" s="21">
        <v>2</v>
      </c>
      <c r="U414" s="4">
        <v>309</v>
      </c>
      <c r="V414" s="4">
        <f t="shared" si="279"/>
        <v>104</v>
      </c>
      <c r="W414" s="117">
        <f t="shared" si="280"/>
        <v>2.9711538461538463</v>
      </c>
      <c r="X414" s="21">
        <v>2</v>
      </c>
      <c r="Y414" s="4">
        <v>30116452.219999999</v>
      </c>
      <c r="Z414" s="4">
        <v>26821514.940000001</v>
      </c>
      <c r="AA414" s="116">
        <f t="shared" si="281"/>
        <v>0.1094065547937239</v>
      </c>
      <c r="AB414" s="21">
        <v>3</v>
      </c>
      <c r="AC414" s="121">
        <f t="shared" si="282"/>
        <v>8</v>
      </c>
      <c r="AD414" s="4">
        <v>6</v>
      </c>
      <c r="AE414" s="4">
        <v>1</v>
      </c>
      <c r="AF414" s="116">
        <f t="shared" si="294"/>
        <v>0.16666666666666666</v>
      </c>
      <c r="AG414" s="21">
        <v>1</v>
      </c>
      <c r="AH414" s="4">
        <v>22578404.289999999</v>
      </c>
      <c r="AI414" s="4">
        <v>26821514.939999998</v>
      </c>
      <c r="AJ414" s="116">
        <f t="shared" si="283"/>
        <v>0.84180197652921995</v>
      </c>
      <c r="AK414" s="21">
        <v>3</v>
      </c>
      <c r="AL414" s="73">
        <f t="shared" si="284"/>
        <v>4</v>
      </c>
      <c r="AM414" s="4">
        <v>0</v>
      </c>
      <c r="AN414" s="4">
        <v>1099932.1300000001</v>
      </c>
      <c r="AO414" s="23">
        <f t="shared" si="285"/>
        <v>0</v>
      </c>
      <c r="AP414" s="21">
        <v>0</v>
      </c>
      <c r="AQ414" s="4">
        <v>0</v>
      </c>
      <c r="AR414" s="4">
        <v>394316.61</v>
      </c>
      <c r="AS414" s="23">
        <f t="shared" si="272"/>
        <v>0</v>
      </c>
      <c r="AT414" s="21">
        <v>0</v>
      </c>
      <c r="AU414" s="74">
        <f t="shared" si="286"/>
        <v>0</v>
      </c>
      <c r="AV414" s="4">
        <v>4197779.29</v>
      </c>
      <c r="AW414" s="4">
        <v>7376534</v>
      </c>
      <c r="AX414" s="23">
        <f t="shared" si="287"/>
        <v>0.56907204521798449</v>
      </c>
      <c r="AY414" s="21">
        <v>2</v>
      </c>
      <c r="AZ414" s="4">
        <f t="shared" si="288"/>
        <v>4197779.29</v>
      </c>
      <c r="BA414" s="4">
        <v>744930.05</v>
      </c>
      <c r="BB414" s="23">
        <f t="shared" si="289"/>
        <v>0.17745812691357579</v>
      </c>
      <c r="BC414" s="21">
        <v>0</v>
      </c>
      <c r="BD414" s="74">
        <f t="shared" si="290"/>
        <v>2</v>
      </c>
      <c r="BE414" s="4">
        <v>0</v>
      </c>
      <c r="BF414" s="21">
        <v>3</v>
      </c>
      <c r="BG414" s="71">
        <f t="shared" si="291"/>
        <v>3</v>
      </c>
      <c r="BH414" s="4">
        <v>74</v>
      </c>
      <c r="BI414" s="4">
        <v>89</v>
      </c>
      <c r="BJ414" s="23">
        <f t="shared" si="273"/>
        <v>0.8314606741573034</v>
      </c>
      <c r="BK414" s="21">
        <v>2</v>
      </c>
      <c r="BL414" s="4">
        <v>14</v>
      </c>
      <c r="BM414" s="124">
        <v>15</v>
      </c>
      <c r="BN414" s="53">
        <f>BL414/BM414</f>
        <v>0.93333333333333335</v>
      </c>
      <c r="BO414" s="54">
        <v>3</v>
      </c>
      <c r="BP414" s="85">
        <f t="shared" si="292"/>
        <v>5</v>
      </c>
      <c r="BQ414" s="44">
        <f t="shared" si="293"/>
        <v>23</v>
      </c>
    </row>
    <row r="415" spans="1:69" ht="76.5" x14ac:dyDescent="0.2">
      <c r="A415" s="1">
        <v>412</v>
      </c>
      <c r="B415" s="2" t="s">
        <v>43</v>
      </c>
      <c r="C415" s="3" t="s">
        <v>44</v>
      </c>
      <c r="D415" s="4">
        <v>11072101.289999999</v>
      </c>
      <c r="E415" s="4">
        <v>8706690.4299999997</v>
      </c>
      <c r="F415" s="118">
        <f t="shared" si="274"/>
        <v>0.78636296778314607</v>
      </c>
      <c r="G415" s="21">
        <v>2</v>
      </c>
      <c r="H415" s="4">
        <v>11818996.619999999</v>
      </c>
      <c r="I415" s="4">
        <v>10870902.41</v>
      </c>
      <c r="J415" s="114">
        <f t="shared" si="275"/>
        <v>0.91978217436870724</v>
      </c>
      <c r="K415" s="21">
        <v>3</v>
      </c>
      <c r="L415" s="115">
        <f t="shared" si="276"/>
        <v>5</v>
      </c>
      <c r="M415" s="4">
        <v>6</v>
      </c>
      <c r="N415" s="4">
        <v>28</v>
      </c>
      <c r="O415" s="116">
        <f t="shared" si="277"/>
        <v>0.21428571428571427</v>
      </c>
      <c r="P415" s="21">
        <v>0</v>
      </c>
      <c r="Q415" s="4">
        <v>11</v>
      </c>
      <c r="R415" s="4">
        <v>28</v>
      </c>
      <c r="S415" s="116">
        <f t="shared" si="278"/>
        <v>0.39285714285714285</v>
      </c>
      <c r="T415" s="21">
        <v>2</v>
      </c>
      <c r="U415" s="4">
        <v>59</v>
      </c>
      <c r="V415" s="4">
        <f t="shared" si="279"/>
        <v>22</v>
      </c>
      <c r="W415" s="117">
        <f t="shared" si="280"/>
        <v>2.6818181818181817</v>
      </c>
      <c r="X415" s="21">
        <v>2</v>
      </c>
      <c r="Y415" s="4">
        <v>5039605.5999999996</v>
      </c>
      <c r="Z415" s="4">
        <v>3598290.13</v>
      </c>
      <c r="AA415" s="116">
        <f t="shared" si="281"/>
        <v>0.2859976721194214</v>
      </c>
      <c r="AB415" s="21">
        <v>0</v>
      </c>
      <c r="AC415" s="122">
        <f t="shared" si="282"/>
        <v>4</v>
      </c>
      <c r="AD415" s="4">
        <v>2</v>
      </c>
      <c r="AE415" s="4">
        <v>0</v>
      </c>
      <c r="AF415" s="116">
        <f t="shared" si="294"/>
        <v>0</v>
      </c>
      <c r="AG415" s="21">
        <v>3</v>
      </c>
      <c r="AH415" s="4">
        <v>3598290.13</v>
      </c>
      <c r="AI415" s="4">
        <v>3598290.13</v>
      </c>
      <c r="AJ415" s="116">
        <f t="shared" si="283"/>
        <v>1</v>
      </c>
      <c r="AK415" s="21">
        <v>3</v>
      </c>
      <c r="AL415" s="71">
        <f t="shared" si="284"/>
        <v>6</v>
      </c>
      <c r="AM415" s="4">
        <v>0</v>
      </c>
      <c r="AN415" s="4">
        <v>3490315.8800000004</v>
      </c>
      <c r="AO415" s="23">
        <f t="shared" si="285"/>
        <v>0</v>
      </c>
      <c r="AP415" s="21">
        <v>0</v>
      </c>
      <c r="AQ415" s="4">
        <v>0</v>
      </c>
      <c r="AR415" s="4">
        <v>2425627.7499999991</v>
      </c>
      <c r="AS415" s="23">
        <f t="shared" si="272"/>
        <v>0</v>
      </c>
      <c r="AT415" s="21">
        <v>0</v>
      </c>
      <c r="AU415" s="74">
        <f t="shared" si="286"/>
        <v>0</v>
      </c>
      <c r="AV415" s="4">
        <v>4751258.88</v>
      </c>
      <c r="AW415" s="4">
        <v>2888474.63</v>
      </c>
      <c r="AX415" s="23">
        <f t="shared" si="287"/>
        <v>1.6449024099616205</v>
      </c>
      <c r="AY415" s="21">
        <v>3</v>
      </c>
      <c r="AZ415" s="4">
        <f t="shared" si="288"/>
        <v>4751258.88</v>
      </c>
      <c r="BA415" s="4">
        <v>207777</v>
      </c>
      <c r="BB415" s="23">
        <f t="shared" si="289"/>
        <v>4.3730936420791282E-2</v>
      </c>
      <c r="BC415" s="21">
        <v>0</v>
      </c>
      <c r="BD415" s="73">
        <f t="shared" si="290"/>
        <v>3</v>
      </c>
      <c r="BE415" s="4">
        <v>0</v>
      </c>
      <c r="BF415" s="21">
        <v>3</v>
      </c>
      <c r="BG415" s="71">
        <f t="shared" si="291"/>
        <v>3</v>
      </c>
      <c r="BH415" s="4">
        <v>27</v>
      </c>
      <c r="BI415" s="4">
        <v>38</v>
      </c>
      <c r="BJ415" s="23">
        <f t="shared" si="273"/>
        <v>0.71052631578947367</v>
      </c>
      <c r="BK415" s="21">
        <v>2</v>
      </c>
      <c r="BL415" s="4">
        <v>0</v>
      </c>
      <c r="BM415" s="124">
        <v>0</v>
      </c>
      <c r="BN415" s="53">
        <v>0</v>
      </c>
      <c r="BO415" s="54">
        <v>0</v>
      </c>
      <c r="BP415" s="88">
        <f t="shared" si="292"/>
        <v>2</v>
      </c>
      <c r="BQ415" s="44">
        <f t="shared" si="293"/>
        <v>23</v>
      </c>
    </row>
    <row r="416" spans="1:69" ht="63.75" x14ac:dyDescent="0.2">
      <c r="A416" s="1">
        <v>413</v>
      </c>
      <c r="B416" s="2" t="s">
        <v>253</v>
      </c>
      <c r="C416" s="3" t="s">
        <v>254</v>
      </c>
      <c r="D416" s="4">
        <v>53595061.039999999</v>
      </c>
      <c r="E416" s="4">
        <v>29367568.640000001</v>
      </c>
      <c r="F416" s="118">
        <f t="shared" si="274"/>
        <v>0.54795289099646483</v>
      </c>
      <c r="G416" s="21">
        <v>1</v>
      </c>
      <c r="H416" s="4">
        <v>53595061.039999999</v>
      </c>
      <c r="I416" s="4">
        <v>54807494.5</v>
      </c>
      <c r="J416" s="114">
        <f t="shared" si="275"/>
        <v>1.0226221117482284</v>
      </c>
      <c r="K416" s="21">
        <v>3</v>
      </c>
      <c r="L416" s="121">
        <f t="shared" si="276"/>
        <v>4</v>
      </c>
      <c r="M416" s="4">
        <v>31</v>
      </c>
      <c r="N416" s="4">
        <v>204</v>
      </c>
      <c r="O416" s="116">
        <f t="shared" si="277"/>
        <v>0.15196078431372548</v>
      </c>
      <c r="P416" s="21">
        <v>0</v>
      </c>
      <c r="Q416" s="4">
        <v>74</v>
      </c>
      <c r="R416" s="4">
        <v>204</v>
      </c>
      <c r="S416" s="116">
        <f t="shared" si="278"/>
        <v>0.36274509803921567</v>
      </c>
      <c r="T416" s="21">
        <v>2</v>
      </c>
      <c r="U416" s="4">
        <v>447</v>
      </c>
      <c r="V416" s="4">
        <f t="shared" si="279"/>
        <v>173</v>
      </c>
      <c r="W416" s="117">
        <f t="shared" si="280"/>
        <v>2.5838150289017343</v>
      </c>
      <c r="X416" s="21">
        <v>2</v>
      </c>
      <c r="Y416" s="4">
        <v>45522271.420000002</v>
      </c>
      <c r="Z416" s="4">
        <v>41082187.399999999</v>
      </c>
      <c r="AA416" s="116">
        <f t="shared" si="281"/>
        <v>9.7536521827627273E-2</v>
      </c>
      <c r="AB416" s="21">
        <v>3</v>
      </c>
      <c r="AC416" s="121">
        <f t="shared" si="282"/>
        <v>7</v>
      </c>
      <c r="AD416" s="4">
        <v>26</v>
      </c>
      <c r="AE416" s="4">
        <v>10</v>
      </c>
      <c r="AF416" s="116">
        <f t="shared" si="294"/>
        <v>0.38461538461538464</v>
      </c>
      <c r="AG416" s="21">
        <v>0</v>
      </c>
      <c r="AH416" s="4">
        <v>38116561.730000004</v>
      </c>
      <c r="AI416" s="4">
        <v>41082187.400000006</v>
      </c>
      <c r="AJ416" s="116">
        <f t="shared" si="283"/>
        <v>0.92781237179206277</v>
      </c>
      <c r="AK416" s="21">
        <v>3</v>
      </c>
      <c r="AL416" s="73">
        <f t="shared" si="284"/>
        <v>3</v>
      </c>
      <c r="AM416" s="4">
        <v>0</v>
      </c>
      <c r="AN416" s="4">
        <v>1023688.8899999999</v>
      </c>
      <c r="AO416" s="23">
        <f t="shared" si="285"/>
        <v>0</v>
      </c>
      <c r="AP416" s="21">
        <v>0</v>
      </c>
      <c r="AQ416" s="4">
        <v>0</v>
      </c>
      <c r="AR416" s="4">
        <v>849520.75</v>
      </c>
      <c r="AS416" s="23">
        <f t="shared" ref="AS416:AS447" si="295">AQ416/AR416</f>
        <v>0</v>
      </c>
      <c r="AT416" s="21">
        <v>0</v>
      </c>
      <c r="AU416" s="74">
        <f t="shared" si="286"/>
        <v>0</v>
      </c>
      <c r="AV416" s="4">
        <v>4991841.28</v>
      </c>
      <c r="AW416" s="4">
        <v>4700000</v>
      </c>
      <c r="AX416" s="23">
        <f t="shared" si="287"/>
        <v>1.0620938893617022</v>
      </c>
      <c r="AY416" s="21">
        <v>3</v>
      </c>
      <c r="AZ416" s="4">
        <f t="shared" si="288"/>
        <v>4991841.28</v>
      </c>
      <c r="BA416" s="4">
        <v>1159514.6899999997</v>
      </c>
      <c r="BB416" s="23">
        <f t="shared" si="289"/>
        <v>0.23228196269894216</v>
      </c>
      <c r="BC416" s="21">
        <v>0</v>
      </c>
      <c r="BD416" s="73">
        <f t="shared" si="290"/>
        <v>3</v>
      </c>
      <c r="BE416" s="4">
        <v>0</v>
      </c>
      <c r="BF416" s="21">
        <v>3</v>
      </c>
      <c r="BG416" s="71">
        <f t="shared" si="291"/>
        <v>3</v>
      </c>
      <c r="BH416" s="4">
        <v>182</v>
      </c>
      <c r="BI416" s="4">
        <v>198</v>
      </c>
      <c r="BJ416" s="23">
        <f t="shared" si="273"/>
        <v>0.91919191919191923</v>
      </c>
      <c r="BK416" s="21">
        <v>3</v>
      </c>
      <c r="BL416" s="4">
        <v>0</v>
      </c>
      <c r="BM416" s="124">
        <v>0</v>
      </c>
      <c r="BN416" s="53">
        <v>0</v>
      </c>
      <c r="BO416" s="54">
        <v>0</v>
      </c>
      <c r="BP416" s="90">
        <f t="shared" si="292"/>
        <v>3</v>
      </c>
      <c r="BQ416" s="44">
        <f t="shared" si="293"/>
        <v>23</v>
      </c>
    </row>
    <row r="417" spans="1:69" ht="51" x14ac:dyDescent="0.2">
      <c r="A417" s="1">
        <v>414</v>
      </c>
      <c r="B417" s="2" t="s">
        <v>293</v>
      </c>
      <c r="C417" s="3" t="s">
        <v>294</v>
      </c>
      <c r="D417" s="4">
        <v>36949538.649999999</v>
      </c>
      <c r="E417" s="4">
        <v>34363804.210000001</v>
      </c>
      <c r="F417" s="118">
        <f t="shared" si="274"/>
        <v>0.93001984505157009</v>
      </c>
      <c r="G417" s="21">
        <v>3</v>
      </c>
      <c r="H417" s="4">
        <v>36949538.649999999</v>
      </c>
      <c r="I417" s="4">
        <v>33238845.710000001</v>
      </c>
      <c r="J417" s="114">
        <f t="shared" si="275"/>
        <v>0.89957403865988461</v>
      </c>
      <c r="K417" s="21">
        <v>3</v>
      </c>
      <c r="L417" s="120">
        <f t="shared" si="276"/>
        <v>6</v>
      </c>
      <c r="M417" s="4">
        <v>0</v>
      </c>
      <c r="N417" s="4">
        <v>2</v>
      </c>
      <c r="O417" s="116">
        <f t="shared" si="277"/>
        <v>0</v>
      </c>
      <c r="P417" s="21">
        <v>3</v>
      </c>
      <c r="Q417" s="4">
        <v>1</v>
      </c>
      <c r="R417" s="4">
        <v>2</v>
      </c>
      <c r="S417" s="116">
        <f t="shared" si="278"/>
        <v>0.5</v>
      </c>
      <c r="T417" s="21">
        <v>1</v>
      </c>
      <c r="U417" s="4">
        <v>29</v>
      </c>
      <c r="V417" s="4">
        <f t="shared" si="279"/>
        <v>2</v>
      </c>
      <c r="W417" s="117">
        <f t="shared" si="280"/>
        <v>14.5</v>
      </c>
      <c r="X417" s="21">
        <v>3</v>
      </c>
      <c r="Y417" s="4">
        <v>3649000</v>
      </c>
      <c r="Z417" s="4">
        <v>3634755</v>
      </c>
      <c r="AA417" s="116">
        <f t="shared" si="281"/>
        <v>3.9038092628117292E-3</v>
      </c>
      <c r="AB417" s="21">
        <v>0</v>
      </c>
      <c r="AC417" s="121">
        <f t="shared" si="282"/>
        <v>7</v>
      </c>
      <c r="AD417" s="4">
        <v>1</v>
      </c>
      <c r="AE417" s="4">
        <v>1</v>
      </c>
      <c r="AF417" s="116">
        <f t="shared" si="294"/>
        <v>1</v>
      </c>
      <c r="AG417" s="21">
        <v>0</v>
      </c>
      <c r="AH417" s="4">
        <v>3634755</v>
      </c>
      <c r="AI417" s="4">
        <v>3634755</v>
      </c>
      <c r="AJ417" s="116">
        <f t="shared" si="283"/>
        <v>1</v>
      </c>
      <c r="AK417" s="21">
        <v>3</v>
      </c>
      <c r="AL417" s="73">
        <f t="shared" si="284"/>
        <v>3</v>
      </c>
      <c r="AM417" s="4">
        <v>0</v>
      </c>
      <c r="AN417" s="4">
        <v>5425162.0200000005</v>
      </c>
      <c r="AO417" s="23">
        <f t="shared" si="285"/>
        <v>0</v>
      </c>
      <c r="AP417" s="21">
        <v>0</v>
      </c>
      <c r="AQ417" s="4">
        <v>0</v>
      </c>
      <c r="AR417" s="4">
        <v>1173822.54</v>
      </c>
      <c r="AS417" s="23">
        <f t="shared" si="295"/>
        <v>0</v>
      </c>
      <c r="AT417" s="21">
        <v>0</v>
      </c>
      <c r="AU417" s="74">
        <f t="shared" si="286"/>
        <v>0</v>
      </c>
      <c r="AV417" s="4">
        <v>8652745.1199999992</v>
      </c>
      <c r="AW417" s="4">
        <v>11026069.15</v>
      </c>
      <c r="AX417" s="23">
        <f t="shared" si="287"/>
        <v>0.78475338783813076</v>
      </c>
      <c r="AY417" s="21">
        <v>2</v>
      </c>
      <c r="AZ417" s="4">
        <f t="shared" si="288"/>
        <v>8652745.1199999992</v>
      </c>
      <c r="BA417" s="4">
        <v>5464825.7299999995</v>
      </c>
      <c r="BB417" s="23">
        <f t="shared" si="289"/>
        <v>0.63157132842946839</v>
      </c>
      <c r="BC417" s="21">
        <v>2</v>
      </c>
      <c r="BD417" s="73">
        <f t="shared" si="290"/>
        <v>4</v>
      </c>
      <c r="BE417" s="4">
        <v>55</v>
      </c>
      <c r="BF417" s="21">
        <v>2</v>
      </c>
      <c r="BG417" s="73">
        <f t="shared" si="291"/>
        <v>2</v>
      </c>
      <c r="BH417" s="4">
        <v>1</v>
      </c>
      <c r="BI417" s="4">
        <v>2</v>
      </c>
      <c r="BJ417" s="23">
        <f t="shared" si="273"/>
        <v>0.5</v>
      </c>
      <c r="BK417" s="21">
        <v>1</v>
      </c>
      <c r="BL417" s="4">
        <v>0</v>
      </c>
      <c r="BM417" s="124">
        <v>0</v>
      </c>
      <c r="BN417" s="53">
        <v>0</v>
      </c>
      <c r="BO417" s="54">
        <v>0</v>
      </c>
      <c r="BP417" s="88">
        <f t="shared" si="292"/>
        <v>1</v>
      </c>
      <c r="BQ417" s="44">
        <f t="shared" si="293"/>
        <v>23</v>
      </c>
    </row>
    <row r="418" spans="1:69" ht="76.5" x14ac:dyDescent="0.2">
      <c r="A418" s="1">
        <v>415</v>
      </c>
      <c r="B418" s="2" t="s">
        <v>393</v>
      </c>
      <c r="C418" s="3" t="s">
        <v>394</v>
      </c>
      <c r="D418" s="4">
        <v>19523504.460000001</v>
      </c>
      <c r="E418" s="4">
        <v>19523504.460000001</v>
      </c>
      <c r="F418" s="118">
        <f t="shared" si="274"/>
        <v>1</v>
      </c>
      <c r="G418" s="21">
        <v>3</v>
      </c>
      <c r="H418" s="4">
        <v>19523504.460000001</v>
      </c>
      <c r="I418" s="4">
        <v>16901090.559999999</v>
      </c>
      <c r="J418" s="114">
        <f t="shared" si="275"/>
        <v>0.86567914047537742</v>
      </c>
      <c r="K418" s="21">
        <v>2</v>
      </c>
      <c r="L418" s="115">
        <f t="shared" si="276"/>
        <v>5</v>
      </c>
      <c r="M418" s="4">
        <v>1</v>
      </c>
      <c r="N418" s="4">
        <v>17</v>
      </c>
      <c r="O418" s="116">
        <f t="shared" si="277"/>
        <v>5.8823529411764705E-2</v>
      </c>
      <c r="P418" s="21">
        <v>2</v>
      </c>
      <c r="Q418" s="4">
        <v>9</v>
      </c>
      <c r="R418" s="4">
        <v>17</v>
      </c>
      <c r="S418" s="116">
        <f t="shared" si="278"/>
        <v>0.52941176470588236</v>
      </c>
      <c r="T418" s="21">
        <v>1</v>
      </c>
      <c r="U418" s="4">
        <v>35</v>
      </c>
      <c r="V418" s="4">
        <f t="shared" si="279"/>
        <v>16</v>
      </c>
      <c r="W418" s="117">
        <f t="shared" si="280"/>
        <v>2.1875</v>
      </c>
      <c r="X418" s="21">
        <v>2</v>
      </c>
      <c r="Y418" s="4">
        <v>9230829.1999999993</v>
      </c>
      <c r="Z418" s="4">
        <v>9172426.6899999995</v>
      </c>
      <c r="AA418" s="116">
        <f t="shared" si="281"/>
        <v>6.3268974795893506E-3</v>
      </c>
      <c r="AB418" s="21">
        <v>0</v>
      </c>
      <c r="AC418" s="122">
        <f t="shared" si="282"/>
        <v>5</v>
      </c>
      <c r="AD418" s="4">
        <v>3</v>
      </c>
      <c r="AE418" s="4">
        <v>0</v>
      </c>
      <c r="AF418" s="116">
        <f t="shared" si="294"/>
        <v>0</v>
      </c>
      <c r="AG418" s="21">
        <v>3</v>
      </c>
      <c r="AH418" s="4">
        <v>6078502.8900000006</v>
      </c>
      <c r="AI418" s="4">
        <v>9172426.6900000013</v>
      </c>
      <c r="AJ418" s="116">
        <f t="shared" si="283"/>
        <v>0.66269299231651857</v>
      </c>
      <c r="AK418" s="21">
        <v>2</v>
      </c>
      <c r="AL418" s="72">
        <f t="shared" si="284"/>
        <v>5</v>
      </c>
      <c r="AM418" s="4">
        <v>0</v>
      </c>
      <c r="AN418" s="4">
        <v>1496639.78</v>
      </c>
      <c r="AO418" s="23">
        <f t="shared" si="285"/>
        <v>0</v>
      </c>
      <c r="AP418" s="21">
        <v>0</v>
      </c>
      <c r="AQ418" s="4">
        <v>0</v>
      </c>
      <c r="AR418" s="4">
        <v>1472823.78</v>
      </c>
      <c r="AS418" s="23">
        <f t="shared" si="295"/>
        <v>0</v>
      </c>
      <c r="AT418" s="21">
        <v>0</v>
      </c>
      <c r="AU418" s="74">
        <f t="shared" si="286"/>
        <v>0</v>
      </c>
      <c r="AV418" s="4">
        <v>5853222.5300000003</v>
      </c>
      <c r="AW418" s="4">
        <v>8463548.3399999999</v>
      </c>
      <c r="AX418" s="23">
        <f t="shared" si="287"/>
        <v>0.69158020901668305</v>
      </c>
      <c r="AY418" s="21">
        <v>2</v>
      </c>
      <c r="AZ418" s="4">
        <f t="shared" si="288"/>
        <v>5853222.5300000003</v>
      </c>
      <c r="BA418" s="4">
        <v>1351604.25</v>
      </c>
      <c r="BB418" s="23">
        <f t="shared" si="289"/>
        <v>0.23091625904747551</v>
      </c>
      <c r="BC418" s="21">
        <v>0</v>
      </c>
      <c r="BD418" s="74">
        <f t="shared" si="290"/>
        <v>2</v>
      </c>
      <c r="BE418" s="4">
        <v>0</v>
      </c>
      <c r="BF418" s="21">
        <v>3</v>
      </c>
      <c r="BG418" s="71">
        <f t="shared" si="291"/>
        <v>3</v>
      </c>
      <c r="BH418" s="4">
        <v>16</v>
      </c>
      <c r="BI418" s="4">
        <v>17</v>
      </c>
      <c r="BJ418" s="23">
        <f t="shared" si="273"/>
        <v>0.94117647058823528</v>
      </c>
      <c r="BK418" s="21">
        <v>3</v>
      </c>
      <c r="BL418" s="4">
        <v>0</v>
      </c>
      <c r="BM418" s="124">
        <v>0</v>
      </c>
      <c r="BN418" s="53">
        <v>0</v>
      </c>
      <c r="BO418" s="54">
        <v>0</v>
      </c>
      <c r="BP418" s="90">
        <f t="shared" si="292"/>
        <v>3</v>
      </c>
      <c r="BQ418" s="44">
        <f t="shared" si="293"/>
        <v>23</v>
      </c>
    </row>
    <row r="419" spans="1:69" ht="76.5" x14ac:dyDescent="0.2">
      <c r="A419" s="1">
        <v>416</v>
      </c>
      <c r="B419" s="2" t="s">
        <v>567</v>
      </c>
      <c r="C419" s="3" t="s">
        <v>568</v>
      </c>
      <c r="D419" s="4">
        <v>10671308.029999999</v>
      </c>
      <c r="E419" s="4">
        <v>10671308.029999999</v>
      </c>
      <c r="F419" s="118">
        <f t="shared" si="274"/>
        <v>1</v>
      </c>
      <c r="G419" s="21">
        <v>3</v>
      </c>
      <c r="H419" s="4">
        <v>11178879.439999999</v>
      </c>
      <c r="I419" s="4">
        <v>8878826.9399999995</v>
      </c>
      <c r="J419" s="114">
        <f t="shared" si="275"/>
        <v>0.79425017396913622</v>
      </c>
      <c r="K419" s="21">
        <v>2</v>
      </c>
      <c r="L419" s="115">
        <f t="shared" si="276"/>
        <v>5</v>
      </c>
      <c r="M419" s="4">
        <v>0</v>
      </c>
      <c r="N419" s="4">
        <v>3</v>
      </c>
      <c r="O419" s="116">
        <f t="shared" si="277"/>
        <v>0</v>
      </c>
      <c r="P419" s="21">
        <v>3</v>
      </c>
      <c r="Q419" s="4">
        <v>2</v>
      </c>
      <c r="R419" s="4">
        <v>3</v>
      </c>
      <c r="S419" s="116">
        <f t="shared" si="278"/>
        <v>0.66666666666666663</v>
      </c>
      <c r="T419" s="21">
        <v>0</v>
      </c>
      <c r="U419" s="4">
        <v>4</v>
      </c>
      <c r="V419" s="4">
        <f t="shared" si="279"/>
        <v>3</v>
      </c>
      <c r="W419" s="117">
        <f t="shared" si="280"/>
        <v>1.3333333333333333</v>
      </c>
      <c r="X419" s="21">
        <v>1</v>
      </c>
      <c r="Y419" s="4">
        <v>4995860.2</v>
      </c>
      <c r="Z419" s="4">
        <v>4995860.2</v>
      </c>
      <c r="AA419" s="116">
        <f t="shared" si="281"/>
        <v>0</v>
      </c>
      <c r="AB419" s="21">
        <v>0</v>
      </c>
      <c r="AC419" s="122">
        <f t="shared" si="282"/>
        <v>4</v>
      </c>
      <c r="AD419" s="4">
        <v>2</v>
      </c>
      <c r="AE419" s="4">
        <v>0</v>
      </c>
      <c r="AF419" s="116">
        <f t="shared" si="294"/>
        <v>0</v>
      </c>
      <c r="AG419" s="21">
        <v>3</v>
      </c>
      <c r="AH419" s="4">
        <v>4995860.2</v>
      </c>
      <c r="AI419" s="4">
        <v>4995860.2</v>
      </c>
      <c r="AJ419" s="116">
        <f t="shared" si="283"/>
        <v>1</v>
      </c>
      <c r="AK419" s="21">
        <v>3</v>
      </c>
      <c r="AL419" s="71">
        <f t="shared" si="284"/>
        <v>6</v>
      </c>
      <c r="AM419" s="4">
        <v>0</v>
      </c>
      <c r="AN419" s="4">
        <v>531476.51</v>
      </c>
      <c r="AO419" s="23">
        <f t="shared" si="285"/>
        <v>0</v>
      </c>
      <c r="AP419" s="21">
        <v>0</v>
      </c>
      <c r="AQ419" s="4">
        <v>0</v>
      </c>
      <c r="AR419" s="4">
        <v>396668.77999999997</v>
      </c>
      <c r="AS419" s="23">
        <f t="shared" si="295"/>
        <v>0</v>
      </c>
      <c r="AT419" s="21">
        <v>0</v>
      </c>
      <c r="AU419" s="74">
        <f t="shared" si="286"/>
        <v>0</v>
      </c>
      <c r="AV419" s="4">
        <v>6763441.0300000003</v>
      </c>
      <c r="AW419" s="4">
        <v>8346605.5300000003</v>
      </c>
      <c r="AX419" s="23">
        <f t="shared" si="287"/>
        <v>0.81032235268461283</v>
      </c>
      <c r="AY419" s="21">
        <v>2</v>
      </c>
      <c r="AZ419" s="4">
        <f t="shared" si="288"/>
        <v>6763441.0300000003</v>
      </c>
      <c r="BA419" s="4">
        <v>1268345.7</v>
      </c>
      <c r="BB419" s="23">
        <f t="shared" si="289"/>
        <v>0.18752964568983607</v>
      </c>
      <c r="BC419" s="21">
        <v>0</v>
      </c>
      <c r="BD419" s="74">
        <f t="shared" si="290"/>
        <v>2</v>
      </c>
      <c r="BE419" s="4">
        <v>0</v>
      </c>
      <c r="BF419" s="21">
        <v>3</v>
      </c>
      <c r="BG419" s="71">
        <f t="shared" si="291"/>
        <v>3</v>
      </c>
      <c r="BH419" s="4">
        <v>3</v>
      </c>
      <c r="BI419" s="4">
        <v>3</v>
      </c>
      <c r="BJ419" s="23">
        <f t="shared" si="273"/>
        <v>1</v>
      </c>
      <c r="BK419" s="21">
        <v>3</v>
      </c>
      <c r="BL419" s="4">
        <v>0</v>
      </c>
      <c r="BM419" s="124">
        <v>0</v>
      </c>
      <c r="BN419" s="53">
        <v>0</v>
      </c>
      <c r="BO419" s="54">
        <v>0</v>
      </c>
      <c r="BP419" s="90">
        <f t="shared" si="292"/>
        <v>3</v>
      </c>
      <c r="BQ419" s="44">
        <f t="shared" si="293"/>
        <v>23</v>
      </c>
    </row>
    <row r="420" spans="1:69" ht="76.5" x14ac:dyDescent="0.2">
      <c r="A420" s="1">
        <v>417</v>
      </c>
      <c r="B420" s="2" t="s">
        <v>569</v>
      </c>
      <c r="C420" s="3" t="s">
        <v>570</v>
      </c>
      <c r="D420" s="4">
        <v>4911669.8600000003</v>
      </c>
      <c r="E420" s="4">
        <v>4911669.8600000003</v>
      </c>
      <c r="F420" s="118">
        <f t="shared" si="274"/>
        <v>1</v>
      </c>
      <c r="G420" s="21">
        <v>3</v>
      </c>
      <c r="H420" s="4">
        <v>4936269.8600000003</v>
      </c>
      <c r="I420" s="4">
        <v>4363262.25</v>
      </c>
      <c r="J420" s="114">
        <f t="shared" si="275"/>
        <v>0.88391890511431637</v>
      </c>
      <c r="K420" s="21">
        <v>2</v>
      </c>
      <c r="L420" s="115">
        <f t="shared" si="276"/>
        <v>5</v>
      </c>
      <c r="M420" s="4">
        <v>0</v>
      </c>
      <c r="N420" s="4">
        <v>3</v>
      </c>
      <c r="O420" s="116">
        <f t="shared" si="277"/>
        <v>0</v>
      </c>
      <c r="P420" s="21">
        <v>3</v>
      </c>
      <c r="Q420" s="4">
        <v>2</v>
      </c>
      <c r="R420" s="4">
        <v>3</v>
      </c>
      <c r="S420" s="116">
        <f t="shared" si="278"/>
        <v>0.66666666666666663</v>
      </c>
      <c r="T420" s="21">
        <v>0</v>
      </c>
      <c r="U420" s="4">
        <v>4</v>
      </c>
      <c r="V420" s="4">
        <f t="shared" si="279"/>
        <v>3</v>
      </c>
      <c r="W420" s="117">
        <f t="shared" si="280"/>
        <v>1.3333333333333333</v>
      </c>
      <c r="X420" s="21">
        <v>1</v>
      </c>
      <c r="Y420" s="4">
        <v>3978819.2</v>
      </c>
      <c r="Z420" s="4">
        <v>3978819.2</v>
      </c>
      <c r="AA420" s="116">
        <f t="shared" si="281"/>
        <v>0</v>
      </c>
      <c r="AB420" s="21">
        <v>0</v>
      </c>
      <c r="AC420" s="122">
        <f t="shared" si="282"/>
        <v>4</v>
      </c>
      <c r="AD420" s="4">
        <v>1</v>
      </c>
      <c r="AE420" s="4">
        <v>0</v>
      </c>
      <c r="AF420" s="116">
        <f t="shared" si="294"/>
        <v>0</v>
      </c>
      <c r="AG420" s="21">
        <v>3</v>
      </c>
      <c r="AH420" s="4">
        <v>3978819.2</v>
      </c>
      <c r="AI420" s="4">
        <v>3978819.2</v>
      </c>
      <c r="AJ420" s="116">
        <f t="shared" si="283"/>
        <v>1</v>
      </c>
      <c r="AK420" s="21">
        <v>3</v>
      </c>
      <c r="AL420" s="71">
        <f t="shared" si="284"/>
        <v>6</v>
      </c>
      <c r="AM420" s="4">
        <v>0</v>
      </c>
      <c r="AN420" s="4">
        <v>216325.22</v>
      </c>
      <c r="AO420" s="23">
        <f t="shared" si="285"/>
        <v>0</v>
      </c>
      <c r="AP420" s="21">
        <v>0</v>
      </c>
      <c r="AQ420" s="4">
        <v>0</v>
      </c>
      <c r="AR420" s="4">
        <v>124557</v>
      </c>
      <c r="AS420" s="23">
        <f t="shared" si="295"/>
        <v>0</v>
      </c>
      <c r="AT420" s="21">
        <v>0</v>
      </c>
      <c r="AU420" s="74">
        <f t="shared" si="286"/>
        <v>0</v>
      </c>
      <c r="AV420" s="4">
        <v>2480137.25</v>
      </c>
      <c r="AW420" s="4">
        <v>3028544.86</v>
      </c>
      <c r="AX420" s="23">
        <f t="shared" si="287"/>
        <v>0.81892042701985934</v>
      </c>
      <c r="AY420" s="21">
        <v>2</v>
      </c>
      <c r="AZ420" s="4">
        <f t="shared" si="288"/>
        <v>2480137.25</v>
      </c>
      <c r="BA420" s="4">
        <v>72735.53</v>
      </c>
      <c r="BB420" s="23">
        <f t="shared" si="289"/>
        <v>2.9327219693184317E-2</v>
      </c>
      <c r="BC420" s="21">
        <v>0</v>
      </c>
      <c r="BD420" s="74">
        <f t="shared" si="290"/>
        <v>2</v>
      </c>
      <c r="BE420" s="4">
        <v>0</v>
      </c>
      <c r="BF420" s="21">
        <v>3</v>
      </c>
      <c r="BG420" s="71">
        <f t="shared" si="291"/>
        <v>3</v>
      </c>
      <c r="BH420" s="4">
        <v>3</v>
      </c>
      <c r="BI420" s="4">
        <v>3</v>
      </c>
      <c r="BJ420" s="23">
        <f t="shared" si="273"/>
        <v>1</v>
      </c>
      <c r="BK420" s="21">
        <v>3</v>
      </c>
      <c r="BL420" s="4">
        <v>0</v>
      </c>
      <c r="BM420" s="124">
        <v>0</v>
      </c>
      <c r="BN420" s="53">
        <v>0</v>
      </c>
      <c r="BO420" s="54">
        <v>0</v>
      </c>
      <c r="BP420" s="90">
        <f t="shared" si="292"/>
        <v>3</v>
      </c>
      <c r="BQ420" s="44">
        <f t="shared" si="293"/>
        <v>23</v>
      </c>
    </row>
    <row r="421" spans="1:69" ht="51" x14ac:dyDescent="0.2">
      <c r="A421" s="1">
        <v>418</v>
      </c>
      <c r="B421" s="2" t="s">
        <v>661</v>
      </c>
      <c r="C421" s="3" t="s">
        <v>662</v>
      </c>
      <c r="D421" s="4">
        <v>18886903.489999998</v>
      </c>
      <c r="E421" s="4">
        <v>16532384.84</v>
      </c>
      <c r="F421" s="118">
        <f t="shared" si="274"/>
        <v>0.87533590928514882</v>
      </c>
      <c r="G421" s="21">
        <v>2</v>
      </c>
      <c r="H421" s="4">
        <v>31634442.609999999</v>
      </c>
      <c r="I421" s="4">
        <v>22222229.57</v>
      </c>
      <c r="J421" s="114">
        <f t="shared" si="275"/>
        <v>0.70246945217158041</v>
      </c>
      <c r="K421" s="21">
        <v>2</v>
      </c>
      <c r="L421" s="121">
        <f t="shared" si="276"/>
        <v>4</v>
      </c>
      <c r="M421" s="4">
        <v>28</v>
      </c>
      <c r="N421" s="4">
        <v>174</v>
      </c>
      <c r="O421" s="116">
        <f t="shared" si="277"/>
        <v>0.16091954022988506</v>
      </c>
      <c r="P421" s="21">
        <v>0</v>
      </c>
      <c r="Q421" s="4">
        <v>63</v>
      </c>
      <c r="R421" s="4">
        <v>174</v>
      </c>
      <c r="S421" s="116">
        <f t="shared" si="278"/>
        <v>0.36206896551724138</v>
      </c>
      <c r="T421" s="21">
        <v>2</v>
      </c>
      <c r="U421" s="4">
        <v>339</v>
      </c>
      <c r="V421" s="4">
        <f t="shared" si="279"/>
        <v>146</v>
      </c>
      <c r="W421" s="117">
        <f t="shared" si="280"/>
        <v>2.3219178082191783</v>
      </c>
      <c r="X421" s="21">
        <v>2</v>
      </c>
      <c r="Y421" s="4">
        <v>21265236.210000001</v>
      </c>
      <c r="Z421" s="4">
        <v>19045785.800000001</v>
      </c>
      <c r="AA421" s="116">
        <f t="shared" si="281"/>
        <v>0.10436989216025266</v>
      </c>
      <c r="AB421" s="21">
        <v>3</v>
      </c>
      <c r="AC421" s="121">
        <f t="shared" si="282"/>
        <v>7</v>
      </c>
      <c r="AD421" s="4">
        <v>42</v>
      </c>
      <c r="AE421" s="4">
        <v>6</v>
      </c>
      <c r="AF421" s="116">
        <f t="shared" si="294"/>
        <v>0.14285714285714285</v>
      </c>
      <c r="AG421" s="21">
        <v>2</v>
      </c>
      <c r="AH421" s="4">
        <v>17530387.09</v>
      </c>
      <c r="AI421" s="4">
        <v>19045785.800000001</v>
      </c>
      <c r="AJ421" s="116">
        <f t="shared" si="283"/>
        <v>0.92043390984687012</v>
      </c>
      <c r="AK421" s="21">
        <v>3</v>
      </c>
      <c r="AL421" s="72">
        <f t="shared" si="284"/>
        <v>5</v>
      </c>
      <c r="AM421" s="4">
        <v>0</v>
      </c>
      <c r="AN421" s="4">
        <v>46888</v>
      </c>
      <c r="AO421" s="23">
        <f t="shared" si="285"/>
        <v>0</v>
      </c>
      <c r="AP421" s="21">
        <v>0</v>
      </c>
      <c r="AQ421" s="4">
        <v>0</v>
      </c>
      <c r="AR421" s="4">
        <v>208865.76</v>
      </c>
      <c r="AS421" s="23">
        <f t="shared" si="295"/>
        <v>0</v>
      </c>
      <c r="AT421" s="21">
        <v>0</v>
      </c>
      <c r="AU421" s="74">
        <f t="shared" si="286"/>
        <v>0</v>
      </c>
      <c r="AV421" s="4">
        <v>707827.19999999995</v>
      </c>
      <c r="AW421" s="4">
        <v>2000000</v>
      </c>
      <c r="AX421" s="23">
        <f t="shared" si="287"/>
        <v>0.35391359999999999</v>
      </c>
      <c r="AY421" s="21">
        <v>1</v>
      </c>
      <c r="AZ421" s="4">
        <f t="shared" si="288"/>
        <v>707827.19999999995</v>
      </c>
      <c r="BA421" s="4">
        <v>65874</v>
      </c>
      <c r="BB421" s="23">
        <f t="shared" si="289"/>
        <v>9.3065087072098956E-2</v>
      </c>
      <c r="BC421" s="21">
        <v>0</v>
      </c>
      <c r="BD421" s="74">
        <f t="shared" si="290"/>
        <v>1</v>
      </c>
      <c r="BE421" s="4">
        <v>0</v>
      </c>
      <c r="BF421" s="21">
        <v>3</v>
      </c>
      <c r="BG421" s="71">
        <f t="shared" si="291"/>
        <v>3</v>
      </c>
      <c r="BH421" s="4">
        <v>87</v>
      </c>
      <c r="BI421" s="4">
        <v>91</v>
      </c>
      <c r="BJ421" s="23">
        <f t="shared" si="273"/>
        <v>0.95604395604395609</v>
      </c>
      <c r="BK421" s="21">
        <v>3</v>
      </c>
      <c r="BL421" s="4">
        <v>0</v>
      </c>
      <c r="BM421" s="124">
        <v>0</v>
      </c>
      <c r="BN421" s="53">
        <v>0</v>
      </c>
      <c r="BO421" s="54">
        <v>0</v>
      </c>
      <c r="BP421" s="90">
        <f t="shared" si="292"/>
        <v>3</v>
      </c>
      <c r="BQ421" s="44">
        <f t="shared" si="293"/>
        <v>23</v>
      </c>
    </row>
    <row r="422" spans="1:69" ht="89.25" x14ac:dyDescent="0.2">
      <c r="A422" s="1">
        <v>419</v>
      </c>
      <c r="B422" s="2" t="s">
        <v>753</v>
      </c>
      <c r="C422" s="3" t="s">
        <v>754</v>
      </c>
      <c r="D422" s="4">
        <v>7271930.54</v>
      </c>
      <c r="E422" s="4">
        <v>7304550.54</v>
      </c>
      <c r="F422" s="118">
        <f t="shared" si="274"/>
        <v>1.0044857414163364</v>
      </c>
      <c r="G422" s="21">
        <v>3</v>
      </c>
      <c r="H422" s="4">
        <v>7271930.54</v>
      </c>
      <c r="I422" s="4">
        <v>7509265.5</v>
      </c>
      <c r="J422" s="114">
        <f t="shared" si="275"/>
        <v>1.0326371324223347</v>
      </c>
      <c r="K422" s="21">
        <v>3</v>
      </c>
      <c r="L422" s="120">
        <f t="shared" si="276"/>
        <v>6</v>
      </c>
      <c r="M422" s="4">
        <v>1</v>
      </c>
      <c r="N422" s="4">
        <v>6</v>
      </c>
      <c r="O422" s="116">
        <f t="shared" si="277"/>
        <v>0.16666666666666666</v>
      </c>
      <c r="P422" s="21">
        <v>0</v>
      </c>
      <c r="Q422" s="4">
        <v>2</v>
      </c>
      <c r="R422" s="4">
        <v>6</v>
      </c>
      <c r="S422" s="116">
        <f t="shared" si="278"/>
        <v>0.33333333333333331</v>
      </c>
      <c r="T422" s="21">
        <v>2</v>
      </c>
      <c r="U422" s="4">
        <v>8</v>
      </c>
      <c r="V422" s="4">
        <f t="shared" si="279"/>
        <v>5</v>
      </c>
      <c r="W422" s="117">
        <f t="shared" si="280"/>
        <v>1.6</v>
      </c>
      <c r="X422" s="21">
        <v>1</v>
      </c>
      <c r="Y422" s="4">
        <v>1626340.28</v>
      </c>
      <c r="Z422" s="4">
        <v>1592275.43</v>
      </c>
      <c r="AA422" s="116">
        <f t="shared" si="281"/>
        <v>2.0945708852516457E-2</v>
      </c>
      <c r="AB422" s="21">
        <v>1</v>
      </c>
      <c r="AC422" s="122">
        <f t="shared" si="282"/>
        <v>4</v>
      </c>
      <c r="AD422" s="4">
        <v>1</v>
      </c>
      <c r="AE422" s="4">
        <v>0</v>
      </c>
      <c r="AF422" s="116">
        <f t="shared" si="294"/>
        <v>0</v>
      </c>
      <c r="AG422" s="21">
        <v>3</v>
      </c>
      <c r="AH422" s="4">
        <v>1592275.43</v>
      </c>
      <c r="AI422" s="4">
        <v>1592275.43</v>
      </c>
      <c r="AJ422" s="116">
        <f t="shared" si="283"/>
        <v>1</v>
      </c>
      <c r="AK422" s="21">
        <v>3</v>
      </c>
      <c r="AL422" s="71">
        <f t="shared" si="284"/>
        <v>6</v>
      </c>
      <c r="AM422" s="4">
        <v>0</v>
      </c>
      <c r="AN422" s="4">
        <v>2826639.5000000005</v>
      </c>
      <c r="AO422" s="23">
        <f t="shared" si="285"/>
        <v>0</v>
      </c>
      <c r="AP422" s="21">
        <v>0</v>
      </c>
      <c r="AQ422" s="4">
        <v>0</v>
      </c>
      <c r="AR422" s="4">
        <v>1011493.96</v>
      </c>
      <c r="AS422" s="23">
        <f t="shared" si="295"/>
        <v>0</v>
      </c>
      <c r="AT422" s="21">
        <v>0</v>
      </c>
      <c r="AU422" s="74">
        <f t="shared" si="286"/>
        <v>0</v>
      </c>
      <c r="AV422" s="4">
        <v>6595218.9000000004</v>
      </c>
      <c r="AW422" s="4">
        <v>6745890.3499999996</v>
      </c>
      <c r="AX422" s="23">
        <f t="shared" si="287"/>
        <v>0.97766470514896531</v>
      </c>
      <c r="AY422" s="21">
        <v>3</v>
      </c>
      <c r="AZ422" s="4">
        <f t="shared" si="288"/>
        <v>6595218.9000000004</v>
      </c>
      <c r="BA422" s="4">
        <v>1493466.29</v>
      </c>
      <c r="BB422" s="23">
        <f t="shared" si="289"/>
        <v>0.22644681134086389</v>
      </c>
      <c r="BC422" s="21">
        <v>0</v>
      </c>
      <c r="BD422" s="73">
        <f t="shared" si="290"/>
        <v>3</v>
      </c>
      <c r="BE422" s="4">
        <v>0</v>
      </c>
      <c r="BF422" s="21">
        <v>3</v>
      </c>
      <c r="BG422" s="71">
        <f t="shared" si="291"/>
        <v>3</v>
      </c>
      <c r="BH422" s="4">
        <v>4</v>
      </c>
      <c r="BI422" s="4">
        <v>6</v>
      </c>
      <c r="BJ422" s="23">
        <f t="shared" si="273"/>
        <v>0.66666666666666663</v>
      </c>
      <c r="BK422" s="21">
        <v>1</v>
      </c>
      <c r="BL422" s="4">
        <v>0</v>
      </c>
      <c r="BM422" s="124">
        <v>0</v>
      </c>
      <c r="BN422" s="53">
        <v>0</v>
      </c>
      <c r="BO422" s="54">
        <v>0</v>
      </c>
      <c r="BP422" s="88">
        <f t="shared" si="292"/>
        <v>1</v>
      </c>
      <c r="BQ422" s="44">
        <f t="shared" si="293"/>
        <v>23</v>
      </c>
    </row>
    <row r="423" spans="1:69" ht="89.25" x14ac:dyDescent="0.2">
      <c r="A423" s="1">
        <v>420</v>
      </c>
      <c r="B423" s="2" t="s">
        <v>787</v>
      </c>
      <c r="C423" s="3" t="s">
        <v>788</v>
      </c>
      <c r="D423" s="4">
        <v>7379748.1399999997</v>
      </c>
      <c r="E423" s="4">
        <v>6999304.8499999996</v>
      </c>
      <c r="F423" s="118">
        <f t="shared" si="274"/>
        <v>0.94844765935331765</v>
      </c>
      <c r="G423" s="21">
        <v>3</v>
      </c>
      <c r="H423" s="4">
        <v>7379748.1399999997</v>
      </c>
      <c r="I423" s="4">
        <v>5364080.55</v>
      </c>
      <c r="J423" s="114">
        <f t="shared" si="275"/>
        <v>0.72686498891817197</v>
      </c>
      <c r="K423" s="21">
        <v>2</v>
      </c>
      <c r="L423" s="115">
        <f t="shared" si="276"/>
        <v>5</v>
      </c>
      <c r="M423" s="4">
        <v>0</v>
      </c>
      <c r="N423" s="4">
        <v>1</v>
      </c>
      <c r="O423" s="116">
        <f t="shared" si="277"/>
        <v>0</v>
      </c>
      <c r="P423" s="21">
        <v>3</v>
      </c>
      <c r="Q423" s="4">
        <v>1</v>
      </c>
      <c r="R423" s="4">
        <v>1</v>
      </c>
      <c r="S423" s="116">
        <f t="shared" si="278"/>
        <v>1</v>
      </c>
      <c r="T423" s="21">
        <v>0</v>
      </c>
      <c r="U423" s="4">
        <v>1</v>
      </c>
      <c r="V423" s="4">
        <f t="shared" si="279"/>
        <v>1</v>
      </c>
      <c r="W423" s="117">
        <f t="shared" si="280"/>
        <v>1</v>
      </c>
      <c r="X423" s="21">
        <v>1</v>
      </c>
      <c r="Y423" s="4">
        <v>2061059.2</v>
      </c>
      <c r="Z423" s="4">
        <v>2061059.2</v>
      </c>
      <c r="AA423" s="116">
        <f t="shared" si="281"/>
        <v>0</v>
      </c>
      <c r="AB423" s="21">
        <v>0</v>
      </c>
      <c r="AC423" s="122">
        <f t="shared" si="282"/>
        <v>4</v>
      </c>
      <c r="AD423" s="4">
        <v>0</v>
      </c>
      <c r="AE423" s="4">
        <v>0</v>
      </c>
      <c r="AF423" s="116">
        <v>0</v>
      </c>
      <c r="AG423" s="21">
        <v>3</v>
      </c>
      <c r="AH423" s="4">
        <v>2061059.2</v>
      </c>
      <c r="AI423" s="4">
        <v>2061059.2</v>
      </c>
      <c r="AJ423" s="116">
        <f t="shared" si="283"/>
        <v>1</v>
      </c>
      <c r="AK423" s="21">
        <v>3</v>
      </c>
      <c r="AL423" s="71">
        <f t="shared" si="284"/>
        <v>6</v>
      </c>
      <c r="AM423" s="4">
        <v>0</v>
      </c>
      <c r="AN423" s="4">
        <v>2039134.93</v>
      </c>
      <c r="AO423" s="23">
        <f t="shared" si="285"/>
        <v>0</v>
      </c>
      <c r="AP423" s="21">
        <v>0</v>
      </c>
      <c r="AQ423" s="4">
        <v>0</v>
      </c>
      <c r="AR423" s="4">
        <v>399513.37</v>
      </c>
      <c r="AS423" s="23">
        <f t="shared" si="295"/>
        <v>0</v>
      </c>
      <c r="AT423" s="21">
        <v>0</v>
      </c>
      <c r="AU423" s="74">
        <f t="shared" si="286"/>
        <v>0</v>
      </c>
      <c r="AV423" s="4">
        <v>5364080.55</v>
      </c>
      <c r="AW423" s="4">
        <v>6999304.8499999996</v>
      </c>
      <c r="AX423" s="23">
        <f t="shared" si="287"/>
        <v>0.7663733277741146</v>
      </c>
      <c r="AY423" s="21">
        <v>2</v>
      </c>
      <c r="AZ423" s="4">
        <f t="shared" si="288"/>
        <v>5364080.55</v>
      </c>
      <c r="BA423" s="4">
        <v>0</v>
      </c>
      <c r="BB423" s="23">
        <f t="shared" si="289"/>
        <v>0</v>
      </c>
      <c r="BC423" s="21">
        <v>0</v>
      </c>
      <c r="BD423" s="74">
        <f t="shared" si="290"/>
        <v>2</v>
      </c>
      <c r="BE423" s="4">
        <v>0</v>
      </c>
      <c r="BF423" s="21">
        <v>3</v>
      </c>
      <c r="BG423" s="71">
        <f t="shared" si="291"/>
        <v>3</v>
      </c>
      <c r="BH423" s="4">
        <v>1</v>
      </c>
      <c r="BI423" s="4">
        <v>1</v>
      </c>
      <c r="BJ423" s="23">
        <f t="shared" si="273"/>
        <v>1</v>
      </c>
      <c r="BK423" s="21">
        <v>3</v>
      </c>
      <c r="BL423" s="4">
        <v>0</v>
      </c>
      <c r="BM423" s="124">
        <v>0</v>
      </c>
      <c r="BN423" s="53">
        <v>0</v>
      </c>
      <c r="BO423" s="54">
        <v>0</v>
      </c>
      <c r="BP423" s="90">
        <f t="shared" si="292"/>
        <v>3</v>
      </c>
      <c r="BQ423" s="44">
        <f t="shared" si="293"/>
        <v>23</v>
      </c>
    </row>
    <row r="424" spans="1:69" ht="76.5" x14ac:dyDescent="0.2">
      <c r="A424" s="1">
        <v>421</v>
      </c>
      <c r="B424" s="2" t="s">
        <v>1025</v>
      </c>
      <c r="C424" s="3" t="s">
        <v>1026</v>
      </c>
      <c r="D424" s="4">
        <v>8695658.6199999992</v>
      </c>
      <c r="E424" s="4">
        <v>8695658.6199999992</v>
      </c>
      <c r="F424" s="118">
        <f t="shared" si="274"/>
        <v>1</v>
      </c>
      <c r="G424" s="21">
        <v>3</v>
      </c>
      <c r="H424" s="4">
        <v>8905024.0899999999</v>
      </c>
      <c r="I424" s="4">
        <v>8697998.4299999997</v>
      </c>
      <c r="J424" s="114">
        <f t="shared" si="275"/>
        <v>0.97675181359335317</v>
      </c>
      <c r="K424" s="21">
        <v>3</v>
      </c>
      <c r="L424" s="120">
        <f t="shared" si="276"/>
        <v>6</v>
      </c>
      <c r="M424" s="4">
        <v>1</v>
      </c>
      <c r="N424" s="4">
        <v>7</v>
      </c>
      <c r="O424" s="116">
        <f t="shared" si="277"/>
        <v>0.14285714285714285</v>
      </c>
      <c r="P424" s="21">
        <v>1</v>
      </c>
      <c r="Q424" s="4">
        <v>2</v>
      </c>
      <c r="R424" s="4">
        <v>7</v>
      </c>
      <c r="S424" s="116">
        <f t="shared" si="278"/>
        <v>0.2857142857142857</v>
      </c>
      <c r="T424" s="21">
        <v>2</v>
      </c>
      <c r="U424" s="4">
        <v>12</v>
      </c>
      <c r="V424" s="4">
        <f t="shared" si="279"/>
        <v>6</v>
      </c>
      <c r="W424" s="117">
        <f t="shared" si="280"/>
        <v>2</v>
      </c>
      <c r="X424" s="21">
        <v>1</v>
      </c>
      <c r="Y424" s="4">
        <v>4704870.9000000004</v>
      </c>
      <c r="Z424" s="4">
        <v>4503017.9400000004</v>
      </c>
      <c r="AA424" s="116">
        <f t="shared" si="281"/>
        <v>4.2902975297366808E-2</v>
      </c>
      <c r="AB424" s="21">
        <v>2</v>
      </c>
      <c r="AC424" s="121">
        <f t="shared" si="282"/>
        <v>6</v>
      </c>
      <c r="AD424" s="4">
        <v>2</v>
      </c>
      <c r="AE424" s="4">
        <v>1</v>
      </c>
      <c r="AF424" s="116">
        <f>AE424/AD424</f>
        <v>0.5</v>
      </c>
      <c r="AG424" s="21">
        <v>0</v>
      </c>
      <c r="AH424" s="4">
        <v>4503017.9400000004</v>
      </c>
      <c r="AI424" s="4">
        <v>4503017.9400000004</v>
      </c>
      <c r="AJ424" s="116">
        <f t="shared" si="283"/>
        <v>1</v>
      </c>
      <c r="AK424" s="21">
        <v>3</v>
      </c>
      <c r="AL424" s="73">
        <f t="shared" si="284"/>
        <v>3</v>
      </c>
      <c r="AM424" s="4">
        <v>0</v>
      </c>
      <c r="AN424" s="4">
        <v>4402473.7500000019</v>
      </c>
      <c r="AO424" s="23">
        <f t="shared" si="285"/>
        <v>0</v>
      </c>
      <c r="AP424" s="21">
        <v>0</v>
      </c>
      <c r="AQ424" s="4">
        <v>0</v>
      </c>
      <c r="AR424" s="4">
        <v>1941274.49</v>
      </c>
      <c r="AS424" s="23">
        <f t="shared" si="295"/>
        <v>0</v>
      </c>
      <c r="AT424" s="21">
        <v>0</v>
      </c>
      <c r="AU424" s="74">
        <f t="shared" si="286"/>
        <v>0</v>
      </c>
      <c r="AV424" s="4">
        <v>6472743.0899999999</v>
      </c>
      <c r="AW424" s="4">
        <v>6798607.7199999997</v>
      </c>
      <c r="AX424" s="23">
        <f t="shared" si="287"/>
        <v>0.9520689171341099</v>
      </c>
      <c r="AY424" s="21">
        <v>3</v>
      </c>
      <c r="AZ424" s="4">
        <f t="shared" si="288"/>
        <v>6472743.0899999999</v>
      </c>
      <c r="BA424" s="4">
        <v>550584.84</v>
      </c>
      <c r="BB424" s="23">
        <f t="shared" si="289"/>
        <v>8.506205674231386E-2</v>
      </c>
      <c r="BC424" s="21">
        <v>0</v>
      </c>
      <c r="BD424" s="73">
        <f t="shared" si="290"/>
        <v>3</v>
      </c>
      <c r="BE424" s="4">
        <v>0</v>
      </c>
      <c r="BF424" s="21">
        <v>3</v>
      </c>
      <c r="BG424" s="71">
        <f t="shared" si="291"/>
        <v>3</v>
      </c>
      <c r="BH424" s="4">
        <v>6</v>
      </c>
      <c r="BI424" s="4">
        <v>7</v>
      </c>
      <c r="BJ424" s="23">
        <f t="shared" si="273"/>
        <v>0.8571428571428571</v>
      </c>
      <c r="BK424" s="21">
        <v>2</v>
      </c>
      <c r="BL424" s="4">
        <v>0</v>
      </c>
      <c r="BM424" s="124">
        <v>0</v>
      </c>
      <c r="BN424" s="53">
        <v>0</v>
      </c>
      <c r="BO424" s="54">
        <v>0</v>
      </c>
      <c r="BP424" s="88">
        <f t="shared" si="292"/>
        <v>2</v>
      </c>
      <c r="BQ424" s="44">
        <f t="shared" si="293"/>
        <v>23</v>
      </c>
    </row>
    <row r="425" spans="1:69" ht="63.75" x14ac:dyDescent="0.2">
      <c r="A425" s="1">
        <v>422</v>
      </c>
      <c r="B425" s="2" t="s">
        <v>1071</v>
      </c>
      <c r="C425" s="3" t="s">
        <v>1072</v>
      </c>
      <c r="D425" s="4">
        <v>68009973.650000006</v>
      </c>
      <c r="E425" s="4">
        <v>45244026.469999999</v>
      </c>
      <c r="F425" s="118">
        <f t="shared" si="274"/>
        <v>0.66525575649888513</v>
      </c>
      <c r="G425" s="21">
        <v>1</v>
      </c>
      <c r="H425" s="4">
        <v>82857742.25</v>
      </c>
      <c r="I425" s="4">
        <v>52985176.770000003</v>
      </c>
      <c r="J425" s="114">
        <f t="shared" si="275"/>
        <v>0.63947164539111012</v>
      </c>
      <c r="K425" s="21">
        <v>1</v>
      </c>
      <c r="L425" s="122">
        <f t="shared" si="276"/>
        <v>2</v>
      </c>
      <c r="M425" s="4">
        <v>28</v>
      </c>
      <c r="N425" s="4">
        <v>135</v>
      </c>
      <c r="O425" s="116">
        <f t="shared" si="277"/>
        <v>0.2074074074074074</v>
      </c>
      <c r="P425" s="21">
        <v>0</v>
      </c>
      <c r="Q425" s="4">
        <v>57</v>
      </c>
      <c r="R425" s="4">
        <v>135</v>
      </c>
      <c r="S425" s="116">
        <f t="shared" si="278"/>
        <v>0.42222222222222222</v>
      </c>
      <c r="T425" s="21">
        <v>2</v>
      </c>
      <c r="U425" s="4">
        <v>224</v>
      </c>
      <c r="V425" s="4">
        <f t="shared" si="279"/>
        <v>107</v>
      </c>
      <c r="W425" s="117">
        <f t="shared" si="280"/>
        <v>2.0934579439252334</v>
      </c>
      <c r="X425" s="21">
        <v>2</v>
      </c>
      <c r="Y425" s="4">
        <v>17732162.199999999</v>
      </c>
      <c r="Z425" s="4">
        <v>16554010.02</v>
      </c>
      <c r="AA425" s="116">
        <f t="shared" si="281"/>
        <v>6.6441540896800488E-2</v>
      </c>
      <c r="AB425" s="21">
        <v>3</v>
      </c>
      <c r="AC425" s="121">
        <f t="shared" si="282"/>
        <v>7</v>
      </c>
      <c r="AD425" s="4">
        <v>0</v>
      </c>
      <c r="AE425" s="4">
        <v>0</v>
      </c>
      <c r="AF425" s="116">
        <v>0</v>
      </c>
      <c r="AG425" s="21">
        <v>3</v>
      </c>
      <c r="AH425" s="4">
        <v>10249789.77</v>
      </c>
      <c r="AI425" s="4">
        <v>16554010.02</v>
      </c>
      <c r="AJ425" s="116">
        <f t="shared" si="283"/>
        <v>0.61917262087050495</v>
      </c>
      <c r="AK425" s="21">
        <v>2</v>
      </c>
      <c r="AL425" s="72">
        <f t="shared" si="284"/>
        <v>5</v>
      </c>
      <c r="AM425" s="4">
        <v>0</v>
      </c>
      <c r="AN425" s="4">
        <v>25482177.689999998</v>
      </c>
      <c r="AO425" s="23">
        <f t="shared" si="285"/>
        <v>0</v>
      </c>
      <c r="AP425" s="21">
        <v>0</v>
      </c>
      <c r="AQ425" s="4">
        <v>0</v>
      </c>
      <c r="AR425" s="4">
        <v>2006687.3900000001</v>
      </c>
      <c r="AS425" s="23">
        <f t="shared" si="295"/>
        <v>0</v>
      </c>
      <c r="AT425" s="21">
        <v>0</v>
      </c>
      <c r="AU425" s="74">
        <f t="shared" si="286"/>
        <v>0</v>
      </c>
      <c r="AV425" s="4">
        <v>5235244.33</v>
      </c>
      <c r="AW425" s="4">
        <v>3498091.12</v>
      </c>
      <c r="AX425" s="23">
        <f t="shared" si="287"/>
        <v>1.4966003315545422</v>
      </c>
      <c r="AY425" s="21">
        <v>3</v>
      </c>
      <c r="AZ425" s="4">
        <f t="shared" si="288"/>
        <v>5235244.33</v>
      </c>
      <c r="BA425" s="4">
        <v>419083.4</v>
      </c>
      <c r="BB425" s="23">
        <f t="shared" si="289"/>
        <v>8.0050399481546269E-2</v>
      </c>
      <c r="BC425" s="21">
        <v>0</v>
      </c>
      <c r="BD425" s="73">
        <f t="shared" si="290"/>
        <v>3</v>
      </c>
      <c r="BE425" s="4">
        <v>0</v>
      </c>
      <c r="BF425" s="21">
        <v>3</v>
      </c>
      <c r="BG425" s="71">
        <f t="shared" si="291"/>
        <v>3</v>
      </c>
      <c r="BH425" s="4">
        <v>91</v>
      </c>
      <c r="BI425" s="4">
        <v>97</v>
      </c>
      <c r="BJ425" s="23">
        <f t="shared" si="273"/>
        <v>0.93814432989690721</v>
      </c>
      <c r="BK425" s="21">
        <v>3</v>
      </c>
      <c r="BL425" s="4">
        <v>0</v>
      </c>
      <c r="BM425" s="124">
        <v>0</v>
      </c>
      <c r="BN425" s="53">
        <v>0</v>
      </c>
      <c r="BO425" s="54">
        <v>0</v>
      </c>
      <c r="BP425" s="90">
        <f t="shared" si="292"/>
        <v>3</v>
      </c>
      <c r="BQ425" s="44">
        <f t="shared" si="293"/>
        <v>23</v>
      </c>
    </row>
    <row r="426" spans="1:69" ht="51" x14ac:dyDescent="0.2">
      <c r="A426" s="1">
        <v>423</v>
      </c>
      <c r="B426" s="2" t="s">
        <v>1105</v>
      </c>
      <c r="C426" s="3" t="s">
        <v>1106</v>
      </c>
      <c r="D426" s="4">
        <v>37060727.159999996</v>
      </c>
      <c r="E426" s="4">
        <v>30286179.199999999</v>
      </c>
      <c r="F426" s="118">
        <f t="shared" si="274"/>
        <v>0.81720412741086657</v>
      </c>
      <c r="G426" s="21">
        <v>2</v>
      </c>
      <c r="H426" s="4">
        <v>44800343.509999998</v>
      </c>
      <c r="I426" s="4">
        <v>30926749.760000002</v>
      </c>
      <c r="J426" s="114">
        <f t="shared" si="275"/>
        <v>0.69032394256300211</v>
      </c>
      <c r="K426" s="21">
        <v>1</v>
      </c>
      <c r="L426" s="121">
        <f t="shared" si="276"/>
        <v>3</v>
      </c>
      <c r="M426" s="4">
        <v>17</v>
      </c>
      <c r="N426" s="4">
        <v>118</v>
      </c>
      <c r="O426" s="116">
        <f t="shared" si="277"/>
        <v>0.1440677966101695</v>
      </c>
      <c r="P426" s="21">
        <v>1</v>
      </c>
      <c r="Q426" s="4">
        <v>52</v>
      </c>
      <c r="R426" s="4">
        <v>118</v>
      </c>
      <c r="S426" s="116">
        <f t="shared" si="278"/>
        <v>0.44067796610169491</v>
      </c>
      <c r="T426" s="21">
        <v>2</v>
      </c>
      <c r="U426" s="4">
        <v>227</v>
      </c>
      <c r="V426" s="4">
        <f t="shared" si="279"/>
        <v>101</v>
      </c>
      <c r="W426" s="117">
        <f t="shared" si="280"/>
        <v>2.2475247524752477</v>
      </c>
      <c r="X426" s="21">
        <v>2</v>
      </c>
      <c r="Y426" s="4">
        <v>16827696.449999999</v>
      </c>
      <c r="Z426" s="4">
        <v>15370428.77</v>
      </c>
      <c r="AA426" s="116">
        <f t="shared" si="281"/>
        <v>8.6599356265426322E-2</v>
      </c>
      <c r="AB426" s="21">
        <v>3</v>
      </c>
      <c r="AC426" s="121">
        <f t="shared" si="282"/>
        <v>8</v>
      </c>
      <c r="AD426" s="4">
        <v>0</v>
      </c>
      <c r="AE426" s="4">
        <v>0</v>
      </c>
      <c r="AF426" s="116">
        <v>0</v>
      </c>
      <c r="AG426" s="21">
        <v>3</v>
      </c>
      <c r="AH426" s="4">
        <v>10719368.620000001</v>
      </c>
      <c r="AI426" s="4">
        <v>15370428.770000001</v>
      </c>
      <c r="AJ426" s="116">
        <f t="shared" si="283"/>
        <v>0.69740205562268121</v>
      </c>
      <c r="AK426" s="21">
        <v>2</v>
      </c>
      <c r="AL426" s="72">
        <f t="shared" si="284"/>
        <v>5</v>
      </c>
      <c r="AM426" s="4">
        <v>0</v>
      </c>
      <c r="AN426" s="4">
        <v>5944309.0999999996</v>
      </c>
      <c r="AO426" s="23">
        <f t="shared" si="285"/>
        <v>0</v>
      </c>
      <c r="AP426" s="21">
        <v>0</v>
      </c>
      <c r="AQ426" s="4">
        <v>0</v>
      </c>
      <c r="AR426" s="4">
        <v>758937.8</v>
      </c>
      <c r="AS426" s="23">
        <f t="shared" si="295"/>
        <v>0</v>
      </c>
      <c r="AT426" s="21">
        <v>0</v>
      </c>
      <c r="AU426" s="74">
        <f t="shared" si="286"/>
        <v>0</v>
      </c>
      <c r="AV426" s="4">
        <v>7821955.6900000004</v>
      </c>
      <c r="AW426" s="4">
        <v>4182436.15</v>
      </c>
      <c r="AX426" s="23">
        <f t="shared" si="287"/>
        <v>1.8701912974810149</v>
      </c>
      <c r="AY426" s="21">
        <v>3</v>
      </c>
      <c r="AZ426" s="4">
        <f t="shared" si="288"/>
        <v>7821955.6900000004</v>
      </c>
      <c r="BA426" s="4">
        <v>21118.23</v>
      </c>
      <c r="BB426" s="23">
        <f t="shared" si="289"/>
        <v>2.6998657160636507E-3</v>
      </c>
      <c r="BC426" s="21">
        <v>0</v>
      </c>
      <c r="BD426" s="73">
        <f t="shared" si="290"/>
        <v>3</v>
      </c>
      <c r="BE426" s="4">
        <v>60</v>
      </c>
      <c r="BF426" s="21">
        <v>2</v>
      </c>
      <c r="BG426" s="73">
        <f t="shared" si="291"/>
        <v>2</v>
      </c>
      <c r="BH426" s="4">
        <v>75</v>
      </c>
      <c r="BI426" s="4">
        <v>93</v>
      </c>
      <c r="BJ426" s="23">
        <f t="shared" si="273"/>
        <v>0.80645161290322576</v>
      </c>
      <c r="BK426" s="21">
        <v>2</v>
      </c>
      <c r="BL426" s="4">
        <v>0</v>
      </c>
      <c r="BM426" s="124">
        <v>0</v>
      </c>
      <c r="BN426" s="53">
        <v>0</v>
      </c>
      <c r="BO426" s="54">
        <v>0</v>
      </c>
      <c r="BP426" s="88">
        <f t="shared" si="292"/>
        <v>2</v>
      </c>
      <c r="BQ426" s="44">
        <f t="shared" si="293"/>
        <v>23</v>
      </c>
    </row>
    <row r="427" spans="1:69" ht="63.75" x14ac:dyDescent="0.2">
      <c r="A427" s="1">
        <v>424</v>
      </c>
      <c r="B427" s="2" t="s">
        <v>1331</v>
      </c>
      <c r="C427" s="3" t="s">
        <v>1332</v>
      </c>
      <c r="D427" s="4">
        <v>25780492.260000002</v>
      </c>
      <c r="E427" s="4">
        <v>25130656.390000001</v>
      </c>
      <c r="F427" s="118">
        <f t="shared" si="274"/>
        <v>0.97479350419509792</v>
      </c>
      <c r="G427" s="21">
        <v>3</v>
      </c>
      <c r="H427" s="4">
        <v>34454582.219999999</v>
      </c>
      <c r="I427" s="4">
        <v>19818870.399999999</v>
      </c>
      <c r="J427" s="114">
        <f t="shared" si="275"/>
        <v>0.57521726060853684</v>
      </c>
      <c r="K427" s="21">
        <v>1</v>
      </c>
      <c r="L427" s="121">
        <f t="shared" si="276"/>
        <v>4</v>
      </c>
      <c r="M427" s="4">
        <v>14</v>
      </c>
      <c r="N427" s="4">
        <v>84</v>
      </c>
      <c r="O427" s="116">
        <f t="shared" si="277"/>
        <v>0.16666666666666666</v>
      </c>
      <c r="P427" s="21">
        <v>0</v>
      </c>
      <c r="Q427" s="4">
        <v>40</v>
      </c>
      <c r="R427" s="4">
        <v>84</v>
      </c>
      <c r="S427" s="116">
        <f t="shared" si="278"/>
        <v>0.47619047619047616</v>
      </c>
      <c r="T427" s="21">
        <v>2</v>
      </c>
      <c r="U427" s="4">
        <v>137</v>
      </c>
      <c r="V427" s="4">
        <f t="shared" si="279"/>
        <v>70</v>
      </c>
      <c r="W427" s="117">
        <f t="shared" si="280"/>
        <v>1.9571428571428571</v>
      </c>
      <c r="X427" s="21">
        <v>1</v>
      </c>
      <c r="Y427" s="4">
        <v>7199704.1500000004</v>
      </c>
      <c r="Z427" s="4">
        <v>6788173.0300000003</v>
      </c>
      <c r="AA427" s="116">
        <f t="shared" si="281"/>
        <v>5.7159448697624619E-2</v>
      </c>
      <c r="AB427" s="21">
        <v>3</v>
      </c>
      <c r="AC427" s="121">
        <f t="shared" si="282"/>
        <v>6</v>
      </c>
      <c r="AD427" s="4">
        <v>4</v>
      </c>
      <c r="AE427" s="4">
        <v>0</v>
      </c>
      <c r="AF427" s="116">
        <f>AE427/AD427</f>
        <v>0</v>
      </c>
      <c r="AG427" s="21">
        <v>3</v>
      </c>
      <c r="AH427" s="4">
        <v>5847503.0300000012</v>
      </c>
      <c r="AI427" s="4">
        <v>6788173.0300000012</v>
      </c>
      <c r="AJ427" s="116">
        <f t="shared" si="283"/>
        <v>0.86142515875144099</v>
      </c>
      <c r="AK427" s="21">
        <v>3</v>
      </c>
      <c r="AL427" s="71">
        <f t="shared" si="284"/>
        <v>6</v>
      </c>
      <c r="AM427" s="4">
        <v>0</v>
      </c>
      <c r="AN427" s="4">
        <v>358590</v>
      </c>
      <c r="AO427" s="23">
        <f t="shared" si="285"/>
        <v>0</v>
      </c>
      <c r="AP427" s="21">
        <v>0</v>
      </c>
      <c r="AQ427" s="4">
        <v>0</v>
      </c>
      <c r="AR427" s="4">
        <v>364345.87</v>
      </c>
      <c r="AS427" s="23">
        <f t="shared" si="295"/>
        <v>0</v>
      </c>
      <c r="AT427" s="21">
        <v>0</v>
      </c>
      <c r="AU427" s="74">
        <f t="shared" si="286"/>
        <v>0</v>
      </c>
      <c r="AV427" s="4">
        <v>2014560.44</v>
      </c>
      <c r="AW427" s="4">
        <v>2437710.21</v>
      </c>
      <c r="AX427" s="23">
        <f t="shared" si="287"/>
        <v>0.82641506432382705</v>
      </c>
      <c r="AY427" s="21">
        <v>2</v>
      </c>
      <c r="AZ427" s="4">
        <f t="shared" si="288"/>
        <v>2014560.44</v>
      </c>
      <c r="BA427" s="4">
        <v>34600</v>
      </c>
      <c r="BB427" s="23">
        <f t="shared" si="289"/>
        <v>1.7174962494547943E-2</v>
      </c>
      <c r="BC427" s="21">
        <v>0</v>
      </c>
      <c r="BD427" s="74">
        <f t="shared" si="290"/>
        <v>2</v>
      </c>
      <c r="BE427" s="4">
        <v>138</v>
      </c>
      <c r="BF427" s="21">
        <v>1</v>
      </c>
      <c r="BG427" s="73">
        <f t="shared" si="291"/>
        <v>1</v>
      </c>
      <c r="BH427" s="4">
        <v>78</v>
      </c>
      <c r="BI427" s="4">
        <v>87</v>
      </c>
      <c r="BJ427" s="23">
        <f t="shared" si="273"/>
        <v>0.89655172413793105</v>
      </c>
      <c r="BK427" s="21">
        <v>2</v>
      </c>
      <c r="BL427" s="4">
        <v>12</v>
      </c>
      <c r="BM427" s="124">
        <v>15</v>
      </c>
      <c r="BN427" s="53">
        <f>BL427/BM427</f>
        <v>0.8</v>
      </c>
      <c r="BO427" s="54">
        <v>2</v>
      </c>
      <c r="BP427" s="90">
        <f t="shared" si="292"/>
        <v>4</v>
      </c>
      <c r="BQ427" s="44">
        <f t="shared" si="293"/>
        <v>23</v>
      </c>
    </row>
    <row r="428" spans="1:69" ht="51" x14ac:dyDescent="0.2">
      <c r="A428" s="1">
        <v>425</v>
      </c>
      <c r="B428" s="2" t="s">
        <v>1333</v>
      </c>
      <c r="C428" s="3" t="s">
        <v>1334</v>
      </c>
      <c r="D428" s="4">
        <v>116360755.95999999</v>
      </c>
      <c r="E428" s="4">
        <v>102079375.03</v>
      </c>
      <c r="F428" s="118">
        <f t="shared" si="274"/>
        <v>0.87726634454910779</v>
      </c>
      <c r="G428" s="21">
        <v>2</v>
      </c>
      <c r="H428" s="4">
        <v>118885064.04000001</v>
      </c>
      <c r="I428" s="4">
        <v>92570379.849999994</v>
      </c>
      <c r="J428" s="114">
        <f t="shared" si="275"/>
        <v>0.77865441380301403</v>
      </c>
      <c r="K428" s="21">
        <v>2</v>
      </c>
      <c r="L428" s="121">
        <f t="shared" si="276"/>
        <v>4</v>
      </c>
      <c r="M428" s="4">
        <v>23</v>
      </c>
      <c r="N428" s="4">
        <v>195</v>
      </c>
      <c r="O428" s="116">
        <f t="shared" si="277"/>
        <v>0.11794871794871795</v>
      </c>
      <c r="P428" s="21">
        <v>1</v>
      </c>
      <c r="Q428" s="4">
        <v>54</v>
      </c>
      <c r="R428" s="4">
        <v>195</v>
      </c>
      <c r="S428" s="116">
        <f t="shared" si="278"/>
        <v>0.27692307692307694</v>
      </c>
      <c r="T428" s="21">
        <v>2</v>
      </c>
      <c r="U428" s="4">
        <v>517</v>
      </c>
      <c r="V428" s="4">
        <f t="shared" si="279"/>
        <v>172</v>
      </c>
      <c r="W428" s="117">
        <f t="shared" si="280"/>
        <v>3.0058139534883721</v>
      </c>
      <c r="X428" s="21">
        <v>2</v>
      </c>
      <c r="Y428" s="4">
        <v>112776899.98999999</v>
      </c>
      <c r="Z428" s="4">
        <v>97178759.120000005</v>
      </c>
      <c r="AA428" s="116">
        <f t="shared" si="281"/>
        <v>0.13830971476767925</v>
      </c>
      <c r="AB428" s="21">
        <v>3</v>
      </c>
      <c r="AC428" s="121">
        <f t="shared" si="282"/>
        <v>8</v>
      </c>
      <c r="AD428" s="4">
        <v>19</v>
      </c>
      <c r="AE428" s="4">
        <v>6</v>
      </c>
      <c r="AF428" s="116">
        <f>AE428/AD428</f>
        <v>0.31578947368421051</v>
      </c>
      <c r="AG428" s="21">
        <v>0</v>
      </c>
      <c r="AH428" s="4">
        <v>89548997.079999998</v>
      </c>
      <c r="AI428" s="4">
        <v>97178759.120000005</v>
      </c>
      <c r="AJ428" s="116">
        <f t="shared" si="283"/>
        <v>0.92148734858222991</v>
      </c>
      <c r="AK428" s="21">
        <v>3</v>
      </c>
      <c r="AL428" s="73">
        <f t="shared" si="284"/>
        <v>3</v>
      </c>
      <c r="AM428" s="4">
        <v>0</v>
      </c>
      <c r="AN428" s="4">
        <v>5944882.8300000019</v>
      </c>
      <c r="AO428" s="23">
        <f t="shared" si="285"/>
        <v>0</v>
      </c>
      <c r="AP428" s="21">
        <v>0</v>
      </c>
      <c r="AQ428" s="4">
        <v>0</v>
      </c>
      <c r="AR428" s="4">
        <v>4159997.85</v>
      </c>
      <c r="AS428" s="23">
        <f t="shared" si="295"/>
        <v>0</v>
      </c>
      <c r="AT428" s="21">
        <v>0</v>
      </c>
      <c r="AU428" s="74">
        <f t="shared" si="286"/>
        <v>0</v>
      </c>
      <c r="AV428" s="4">
        <v>15399436.41</v>
      </c>
      <c r="AW428" s="4">
        <v>19376204.440000001</v>
      </c>
      <c r="AX428" s="23">
        <f t="shared" si="287"/>
        <v>0.79476021517452566</v>
      </c>
      <c r="AY428" s="21">
        <v>2</v>
      </c>
      <c r="AZ428" s="4">
        <f t="shared" si="288"/>
        <v>15399436.41</v>
      </c>
      <c r="BA428" s="4">
        <v>1293337.3600000001</v>
      </c>
      <c r="BB428" s="23">
        <f t="shared" si="289"/>
        <v>8.3986019070161552E-2</v>
      </c>
      <c r="BC428" s="21">
        <v>0</v>
      </c>
      <c r="BD428" s="74">
        <f t="shared" si="290"/>
        <v>2</v>
      </c>
      <c r="BE428" s="4">
        <v>0</v>
      </c>
      <c r="BF428" s="21">
        <v>3</v>
      </c>
      <c r="BG428" s="71">
        <f t="shared" si="291"/>
        <v>3</v>
      </c>
      <c r="BH428" s="4">
        <v>173</v>
      </c>
      <c r="BI428" s="4">
        <v>192</v>
      </c>
      <c r="BJ428" s="23">
        <f t="shared" si="273"/>
        <v>0.90104166666666663</v>
      </c>
      <c r="BK428" s="21">
        <v>3</v>
      </c>
      <c r="BL428" s="4">
        <v>0</v>
      </c>
      <c r="BM428" s="124">
        <v>0</v>
      </c>
      <c r="BN428" s="53">
        <v>0</v>
      </c>
      <c r="BO428" s="54">
        <v>0</v>
      </c>
      <c r="BP428" s="90">
        <f t="shared" si="292"/>
        <v>3</v>
      </c>
      <c r="BQ428" s="44">
        <f t="shared" si="293"/>
        <v>23</v>
      </c>
    </row>
    <row r="429" spans="1:69" ht="102" x14ac:dyDescent="0.2">
      <c r="A429" s="1">
        <v>426</v>
      </c>
      <c r="B429" s="2" t="s">
        <v>1437</v>
      </c>
      <c r="C429" s="3" t="s">
        <v>1438</v>
      </c>
      <c r="D429" s="4">
        <v>15634639.5</v>
      </c>
      <c r="E429" s="4">
        <v>14017349.1</v>
      </c>
      <c r="F429" s="118">
        <f t="shared" si="274"/>
        <v>0.89655723114050689</v>
      </c>
      <c r="G429" s="21">
        <v>2</v>
      </c>
      <c r="H429" s="4">
        <v>15902639.5</v>
      </c>
      <c r="I429" s="4">
        <v>13612915.300000001</v>
      </c>
      <c r="J429" s="114">
        <f t="shared" si="275"/>
        <v>0.85601609091371278</v>
      </c>
      <c r="K429" s="21">
        <v>2</v>
      </c>
      <c r="L429" s="121">
        <f t="shared" si="276"/>
        <v>4</v>
      </c>
      <c r="M429" s="4">
        <v>2</v>
      </c>
      <c r="N429" s="4">
        <v>19</v>
      </c>
      <c r="O429" s="116">
        <f t="shared" si="277"/>
        <v>0.10526315789473684</v>
      </c>
      <c r="P429" s="21">
        <v>1</v>
      </c>
      <c r="Q429" s="4">
        <v>10</v>
      </c>
      <c r="R429" s="4">
        <v>19</v>
      </c>
      <c r="S429" s="116">
        <f t="shared" si="278"/>
        <v>0.52631578947368418</v>
      </c>
      <c r="T429" s="21">
        <v>1</v>
      </c>
      <c r="U429" s="4">
        <v>25</v>
      </c>
      <c r="V429" s="4">
        <f t="shared" si="279"/>
        <v>17</v>
      </c>
      <c r="W429" s="117">
        <f t="shared" si="280"/>
        <v>1.4705882352941178</v>
      </c>
      <c r="X429" s="21">
        <v>1</v>
      </c>
      <c r="Y429" s="4">
        <v>8284249</v>
      </c>
      <c r="Z429" s="4">
        <v>7959483.2999999998</v>
      </c>
      <c r="AA429" s="116">
        <f t="shared" si="281"/>
        <v>3.9202793156024186E-2</v>
      </c>
      <c r="AB429" s="21">
        <v>2</v>
      </c>
      <c r="AC429" s="122">
        <f t="shared" si="282"/>
        <v>5</v>
      </c>
      <c r="AD429" s="4">
        <v>12</v>
      </c>
      <c r="AE429" s="4">
        <v>0</v>
      </c>
      <c r="AF429" s="116">
        <f>AE429/AD429</f>
        <v>0</v>
      </c>
      <c r="AG429" s="21">
        <v>3</v>
      </c>
      <c r="AH429" s="4">
        <v>7959483.2999999998</v>
      </c>
      <c r="AI429" s="4">
        <v>7959483.2999999998</v>
      </c>
      <c r="AJ429" s="116">
        <f t="shared" si="283"/>
        <v>1</v>
      </c>
      <c r="AK429" s="21">
        <v>3</v>
      </c>
      <c r="AL429" s="71">
        <f t="shared" si="284"/>
        <v>6</v>
      </c>
      <c r="AM429" s="4">
        <v>0</v>
      </c>
      <c r="AN429" s="4">
        <v>7561504.9900000002</v>
      </c>
      <c r="AO429" s="23">
        <f t="shared" si="285"/>
        <v>0</v>
      </c>
      <c r="AP429" s="21">
        <v>0</v>
      </c>
      <c r="AQ429" s="4">
        <v>0</v>
      </c>
      <c r="AR429" s="4">
        <v>2093714.44</v>
      </c>
      <c r="AS429" s="23">
        <f t="shared" si="295"/>
        <v>0</v>
      </c>
      <c r="AT429" s="21">
        <v>0</v>
      </c>
      <c r="AU429" s="74">
        <f t="shared" si="286"/>
        <v>0</v>
      </c>
      <c r="AV429" s="4">
        <v>8653266.1099999994</v>
      </c>
      <c r="AW429" s="4">
        <v>8637948.4600000009</v>
      </c>
      <c r="AX429" s="23">
        <f t="shared" si="287"/>
        <v>1.0017732972210855</v>
      </c>
      <c r="AY429" s="21">
        <v>3</v>
      </c>
      <c r="AZ429" s="4">
        <f t="shared" si="288"/>
        <v>8653266.1099999994</v>
      </c>
      <c r="BA429" s="4">
        <v>0</v>
      </c>
      <c r="BB429" s="23">
        <f t="shared" si="289"/>
        <v>0</v>
      </c>
      <c r="BC429" s="21">
        <v>0</v>
      </c>
      <c r="BD429" s="73">
        <f t="shared" si="290"/>
        <v>3</v>
      </c>
      <c r="BE429" s="4">
        <v>0</v>
      </c>
      <c r="BF429" s="21">
        <v>3</v>
      </c>
      <c r="BG429" s="71">
        <f t="shared" si="291"/>
        <v>3</v>
      </c>
      <c r="BH429" s="4">
        <v>16</v>
      </c>
      <c r="BI429" s="4">
        <v>19</v>
      </c>
      <c r="BJ429" s="23">
        <f t="shared" si="273"/>
        <v>0.84210526315789469</v>
      </c>
      <c r="BK429" s="21">
        <v>2</v>
      </c>
      <c r="BL429" s="4">
        <v>0</v>
      </c>
      <c r="BM429" s="124">
        <v>0</v>
      </c>
      <c r="BN429" s="53">
        <v>0</v>
      </c>
      <c r="BO429" s="54">
        <v>0</v>
      </c>
      <c r="BP429" s="88">
        <f t="shared" si="292"/>
        <v>2</v>
      </c>
      <c r="BQ429" s="44">
        <f t="shared" si="293"/>
        <v>23</v>
      </c>
    </row>
    <row r="430" spans="1:69" ht="114.75" x14ac:dyDescent="0.2">
      <c r="A430" s="1">
        <v>427</v>
      </c>
      <c r="B430" s="2" t="s">
        <v>1455</v>
      </c>
      <c r="C430" s="3" t="s">
        <v>1456</v>
      </c>
      <c r="D430" s="4">
        <v>10609394.199999999</v>
      </c>
      <c r="E430" s="4">
        <v>10609394.199999999</v>
      </c>
      <c r="F430" s="118">
        <f t="shared" si="274"/>
        <v>1</v>
      </c>
      <c r="G430" s="21">
        <v>3</v>
      </c>
      <c r="H430" s="4">
        <v>10609394.199999999</v>
      </c>
      <c r="I430" s="4">
        <v>9249202.2599999998</v>
      </c>
      <c r="J430" s="114">
        <f t="shared" si="275"/>
        <v>0.87179362795285709</v>
      </c>
      <c r="K430" s="21">
        <v>2</v>
      </c>
      <c r="L430" s="115">
        <f t="shared" si="276"/>
        <v>5</v>
      </c>
      <c r="M430" s="4">
        <v>3</v>
      </c>
      <c r="N430" s="4">
        <v>15</v>
      </c>
      <c r="O430" s="116">
        <f t="shared" si="277"/>
        <v>0.2</v>
      </c>
      <c r="P430" s="21">
        <v>0</v>
      </c>
      <c r="Q430" s="4">
        <v>7</v>
      </c>
      <c r="R430" s="4">
        <v>15</v>
      </c>
      <c r="S430" s="116">
        <f t="shared" si="278"/>
        <v>0.46666666666666667</v>
      </c>
      <c r="T430" s="21">
        <v>2</v>
      </c>
      <c r="U430" s="4">
        <v>20</v>
      </c>
      <c r="V430" s="4">
        <f t="shared" si="279"/>
        <v>12</v>
      </c>
      <c r="W430" s="117">
        <f t="shared" si="280"/>
        <v>1.6666666666666667</v>
      </c>
      <c r="X430" s="21">
        <v>1</v>
      </c>
      <c r="Y430" s="4">
        <v>2046200</v>
      </c>
      <c r="Z430" s="4">
        <v>1508911.65</v>
      </c>
      <c r="AA430" s="116">
        <f t="shared" si="281"/>
        <v>0.26257860912911746</v>
      </c>
      <c r="AB430" s="21">
        <v>0</v>
      </c>
      <c r="AC430" s="122">
        <f t="shared" si="282"/>
        <v>3</v>
      </c>
      <c r="AD430" s="4">
        <v>0</v>
      </c>
      <c r="AE430" s="4">
        <v>0</v>
      </c>
      <c r="AF430" s="116">
        <v>0</v>
      </c>
      <c r="AG430" s="21">
        <v>3</v>
      </c>
      <c r="AH430" s="4">
        <v>1508911.65</v>
      </c>
      <c r="AI430" s="4">
        <v>1508911.65</v>
      </c>
      <c r="AJ430" s="116">
        <f t="shared" si="283"/>
        <v>1</v>
      </c>
      <c r="AK430" s="21">
        <v>3</v>
      </c>
      <c r="AL430" s="71">
        <f t="shared" si="284"/>
        <v>6</v>
      </c>
      <c r="AM430" s="4">
        <v>0</v>
      </c>
      <c r="AN430" s="4">
        <v>4503152.2999999989</v>
      </c>
      <c r="AO430" s="23">
        <f t="shared" si="285"/>
        <v>0</v>
      </c>
      <c r="AP430" s="21">
        <v>0</v>
      </c>
      <c r="AQ430" s="4">
        <v>0</v>
      </c>
      <c r="AR430" s="4">
        <v>497593.12999999995</v>
      </c>
      <c r="AS430" s="23">
        <f t="shared" si="295"/>
        <v>0</v>
      </c>
      <c r="AT430" s="21">
        <v>0</v>
      </c>
      <c r="AU430" s="74">
        <f t="shared" si="286"/>
        <v>0</v>
      </c>
      <c r="AV430" s="4">
        <v>7740290.6100000003</v>
      </c>
      <c r="AW430" s="4">
        <v>8563194.1999999993</v>
      </c>
      <c r="AX430" s="23">
        <f t="shared" si="287"/>
        <v>0.90390226231235082</v>
      </c>
      <c r="AY430" s="21">
        <v>3</v>
      </c>
      <c r="AZ430" s="4">
        <f t="shared" si="288"/>
        <v>7740290.6100000003</v>
      </c>
      <c r="BA430" s="4">
        <v>0</v>
      </c>
      <c r="BB430" s="23">
        <f t="shared" si="289"/>
        <v>0</v>
      </c>
      <c r="BC430" s="21">
        <v>0</v>
      </c>
      <c r="BD430" s="73">
        <f t="shared" si="290"/>
        <v>3</v>
      </c>
      <c r="BE430" s="4">
        <v>0</v>
      </c>
      <c r="BF430" s="21">
        <v>3</v>
      </c>
      <c r="BG430" s="71">
        <f t="shared" si="291"/>
        <v>3</v>
      </c>
      <c r="BH430" s="4">
        <v>14</v>
      </c>
      <c r="BI430" s="4">
        <v>15</v>
      </c>
      <c r="BJ430" s="23">
        <f t="shared" si="273"/>
        <v>0.93333333333333335</v>
      </c>
      <c r="BK430" s="21">
        <v>3</v>
      </c>
      <c r="BL430" s="4">
        <v>0</v>
      </c>
      <c r="BM430" s="124">
        <v>0</v>
      </c>
      <c r="BN430" s="53">
        <v>0</v>
      </c>
      <c r="BO430" s="54">
        <v>0</v>
      </c>
      <c r="BP430" s="90">
        <f t="shared" si="292"/>
        <v>3</v>
      </c>
      <c r="BQ430" s="44">
        <f t="shared" si="293"/>
        <v>23</v>
      </c>
    </row>
    <row r="431" spans="1:69" ht="114.75" x14ac:dyDescent="0.2">
      <c r="A431" s="1">
        <v>428</v>
      </c>
      <c r="B431" s="2" t="s">
        <v>1531</v>
      </c>
      <c r="C431" s="3" t="s">
        <v>1532</v>
      </c>
      <c r="D431" s="4">
        <v>5529974.4699999997</v>
      </c>
      <c r="E431" s="4">
        <v>5529974.4699999997</v>
      </c>
      <c r="F431" s="118">
        <f t="shared" si="274"/>
        <v>1</v>
      </c>
      <c r="G431" s="21">
        <v>3</v>
      </c>
      <c r="H431" s="4">
        <v>5529974.4699999997</v>
      </c>
      <c r="I431" s="4">
        <v>5449360.75</v>
      </c>
      <c r="J431" s="114">
        <f t="shared" si="275"/>
        <v>0.98542240647993451</v>
      </c>
      <c r="K431" s="21">
        <v>3</v>
      </c>
      <c r="L431" s="120">
        <f t="shared" si="276"/>
        <v>6</v>
      </c>
      <c r="M431" s="4">
        <v>1</v>
      </c>
      <c r="N431" s="4">
        <v>2</v>
      </c>
      <c r="O431" s="116">
        <f t="shared" si="277"/>
        <v>0.5</v>
      </c>
      <c r="P431" s="21">
        <v>0</v>
      </c>
      <c r="Q431" s="4">
        <v>0</v>
      </c>
      <c r="R431" s="4">
        <v>2</v>
      </c>
      <c r="S431" s="116">
        <f t="shared" si="278"/>
        <v>0</v>
      </c>
      <c r="T431" s="21">
        <v>3</v>
      </c>
      <c r="U431" s="4">
        <v>2</v>
      </c>
      <c r="V431" s="4">
        <f t="shared" si="279"/>
        <v>1</v>
      </c>
      <c r="W431" s="117">
        <f t="shared" si="280"/>
        <v>2</v>
      </c>
      <c r="X431" s="21">
        <v>1</v>
      </c>
      <c r="Y431" s="4">
        <v>500850</v>
      </c>
      <c r="Z431" s="4">
        <v>500850</v>
      </c>
      <c r="AA431" s="116">
        <f t="shared" si="281"/>
        <v>0</v>
      </c>
      <c r="AB431" s="21">
        <v>0</v>
      </c>
      <c r="AC431" s="122">
        <f t="shared" si="282"/>
        <v>4</v>
      </c>
      <c r="AD431" s="4">
        <v>0</v>
      </c>
      <c r="AE431" s="4">
        <v>0</v>
      </c>
      <c r="AF431" s="116">
        <v>0</v>
      </c>
      <c r="AG431" s="21">
        <v>3</v>
      </c>
      <c r="AH431" s="4">
        <v>500850</v>
      </c>
      <c r="AI431" s="4">
        <v>500850</v>
      </c>
      <c r="AJ431" s="116">
        <f t="shared" si="283"/>
        <v>1</v>
      </c>
      <c r="AK431" s="21">
        <v>3</v>
      </c>
      <c r="AL431" s="71">
        <f t="shared" si="284"/>
        <v>6</v>
      </c>
      <c r="AM431" s="4">
        <v>0</v>
      </c>
      <c r="AN431" s="4">
        <v>362727.15</v>
      </c>
      <c r="AO431" s="23">
        <f t="shared" si="285"/>
        <v>0</v>
      </c>
      <c r="AP431" s="21">
        <v>0</v>
      </c>
      <c r="AQ431" s="4">
        <v>0</v>
      </c>
      <c r="AR431" s="4">
        <v>120774.35</v>
      </c>
      <c r="AS431" s="23">
        <f t="shared" si="295"/>
        <v>0</v>
      </c>
      <c r="AT431" s="21">
        <v>0</v>
      </c>
      <c r="AU431" s="74">
        <f t="shared" si="286"/>
        <v>0</v>
      </c>
      <c r="AV431" s="4">
        <v>4948510.75</v>
      </c>
      <c r="AW431" s="4">
        <v>5029124.47</v>
      </c>
      <c r="AX431" s="23">
        <f t="shared" si="287"/>
        <v>0.98397062540788538</v>
      </c>
      <c r="AY431" s="21">
        <v>3</v>
      </c>
      <c r="AZ431" s="4">
        <f t="shared" si="288"/>
        <v>4948510.75</v>
      </c>
      <c r="BA431" s="4">
        <v>1498849.81</v>
      </c>
      <c r="BB431" s="23">
        <f t="shared" si="289"/>
        <v>0.30288906819086936</v>
      </c>
      <c r="BC431" s="21">
        <v>1</v>
      </c>
      <c r="BD431" s="73">
        <f t="shared" si="290"/>
        <v>4</v>
      </c>
      <c r="BE431" s="4">
        <v>0</v>
      </c>
      <c r="BF431" s="21">
        <v>3</v>
      </c>
      <c r="BG431" s="71">
        <f t="shared" si="291"/>
        <v>3</v>
      </c>
      <c r="BH431" s="4">
        <v>0</v>
      </c>
      <c r="BI431" s="4">
        <v>0</v>
      </c>
      <c r="BJ431" s="23">
        <v>0</v>
      </c>
      <c r="BK431" s="21">
        <v>0</v>
      </c>
      <c r="BL431" s="4">
        <v>0</v>
      </c>
      <c r="BM431" s="124">
        <v>0</v>
      </c>
      <c r="BN431" s="53">
        <v>0</v>
      </c>
      <c r="BO431" s="54">
        <v>0</v>
      </c>
      <c r="BP431" s="88">
        <f t="shared" si="292"/>
        <v>0</v>
      </c>
      <c r="BQ431" s="44">
        <f t="shared" si="293"/>
        <v>23</v>
      </c>
    </row>
    <row r="432" spans="1:69" ht="114.75" x14ac:dyDescent="0.2">
      <c r="A432" s="1">
        <v>429</v>
      </c>
      <c r="B432" s="2" t="s">
        <v>1571</v>
      </c>
      <c r="C432" s="3" t="s">
        <v>1572</v>
      </c>
      <c r="D432" s="4">
        <v>18366509.260000002</v>
      </c>
      <c r="E432" s="4">
        <v>18366509.260000002</v>
      </c>
      <c r="F432" s="118">
        <f t="shared" si="274"/>
        <v>1</v>
      </c>
      <c r="G432" s="21">
        <v>3</v>
      </c>
      <c r="H432" s="4">
        <v>20035170.129999999</v>
      </c>
      <c r="I432" s="4">
        <v>17427907.91</v>
      </c>
      <c r="J432" s="114">
        <f t="shared" si="275"/>
        <v>0.86986573095798314</v>
      </c>
      <c r="K432" s="21">
        <v>2</v>
      </c>
      <c r="L432" s="115">
        <f t="shared" si="276"/>
        <v>5</v>
      </c>
      <c r="M432" s="4">
        <v>4</v>
      </c>
      <c r="N432" s="4">
        <v>21</v>
      </c>
      <c r="O432" s="116">
        <f t="shared" si="277"/>
        <v>0.19047619047619047</v>
      </c>
      <c r="P432" s="21">
        <v>0</v>
      </c>
      <c r="Q432" s="4">
        <v>11</v>
      </c>
      <c r="R432" s="4">
        <v>21</v>
      </c>
      <c r="S432" s="116">
        <f t="shared" si="278"/>
        <v>0.52380952380952384</v>
      </c>
      <c r="T432" s="21">
        <v>1</v>
      </c>
      <c r="U432" s="4">
        <v>24</v>
      </c>
      <c r="V432" s="4">
        <f t="shared" si="279"/>
        <v>17</v>
      </c>
      <c r="W432" s="117">
        <f t="shared" si="280"/>
        <v>1.411764705882353</v>
      </c>
      <c r="X432" s="21">
        <v>1</v>
      </c>
      <c r="Y432" s="4">
        <v>14221794.449999999</v>
      </c>
      <c r="Z432" s="4">
        <v>13724654.630000001</v>
      </c>
      <c r="AA432" s="116">
        <f t="shared" si="281"/>
        <v>3.4956194996897769E-2</v>
      </c>
      <c r="AB432" s="21">
        <v>2</v>
      </c>
      <c r="AC432" s="122">
        <f t="shared" si="282"/>
        <v>4</v>
      </c>
      <c r="AD432" s="4">
        <v>12</v>
      </c>
      <c r="AE432" s="4">
        <v>0</v>
      </c>
      <c r="AF432" s="116">
        <f>AE432/AD432</f>
        <v>0</v>
      </c>
      <c r="AG432" s="21">
        <v>3</v>
      </c>
      <c r="AH432" s="4">
        <v>12567824.629999999</v>
      </c>
      <c r="AI432" s="4">
        <v>13724654.629999999</v>
      </c>
      <c r="AJ432" s="116">
        <f t="shared" si="283"/>
        <v>0.91571154020361678</v>
      </c>
      <c r="AK432" s="21">
        <v>3</v>
      </c>
      <c r="AL432" s="71">
        <f t="shared" si="284"/>
        <v>6</v>
      </c>
      <c r="AM432" s="4">
        <v>0</v>
      </c>
      <c r="AN432" s="4">
        <v>6352897.8199999994</v>
      </c>
      <c r="AO432" s="23">
        <f t="shared" si="285"/>
        <v>0</v>
      </c>
      <c r="AP432" s="21">
        <v>0</v>
      </c>
      <c r="AQ432" s="4">
        <v>0</v>
      </c>
      <c r="AR432" s="4">
        <v>1881912.8200000003</v>
      </c>
      <c r="AS432" s="23">
        <f t="shared" si="295"/>
        <v>0</v>
      </c>
      <c r="AT432" s="21">
        <v>0</v>
      </c>
      <c r="AU432" s="74">
        <f t="shared" si="286"/>
        <v>0</v>
      </c>
      <c r="AV432" s="4">
        <v>8582396.6500000004</v>
      </c>
      <c r="AW432" s="4">
        <v>10511342.460000001</v>
      </c>
      <c r="AX432" s="23">
        <f t="shared" si="287"/>
        <v>0.81648910999328239</v>
      </c>
      <c r="AY432" s="21">
        <v>2</v>
      </c>
      <c r="AZ432" s="4">
        <f t="shared" si="288"/>
        <v>8582396.6500000004</v>
      </c>
      <c r="BA432" s="4">
        <v>1500371.4299999995</v>
      </c>
      <c r="BB432" s="23">
        <f t="shared" si="289"/>
        <v>0.17481963269548947</v>
      </c>
      <c r="BC432" s="21">
        <v>0</v>
      </c>
      <c r="BD432" s="74">
        <f t="shared" si="290"/>
        <v>2</v>
      </c>
      <c r="BE432" s="4">
        <v>0</v>
      </c>
      <c r="BF432" s="21">
        <v>3</v>
      </c>
      <c r="BG432" s="71">
        <f t="shared" si="291"/>
        <v>3</v>
      </c>
      <c r="BH432" s="4">
        <v>18</v>
      </c>
      <c r="BI432" s="4">
        <v>19</v>
      </c>
      <c r="BJ432" s="23">
        <f t="shared" ref="BJ432:BJ443" si="296">BH432/BI432</f>
        <v>0.94736842105263153</v>
      </c>
      <c r="BK432" s="21">
        <v>3</v>
      </c>
      <c r="BL432" s="4">
        <v>0</v>
      </c>
      <c r="BM432" s="124">
        <v>0</v>
      </c>
      <c r="BN432" s="53">
        <v>0</v>
      </c>
      <c r="BO432" s="54">
        <v>0</v>
      </c>
      <c r="BP432" s="90">
        <f t="shared" si="292"/>
        <v>3</v>
      </c>
      <c r="BQ432" s="44">
        <f t="shared" si="293"/>
        <v>23</v>
      </c>
    </row>
    <row r="433" spans="1:69" ht="51" x14ac:dyDescent="0.2">
      <c r="A433" s="1">
        <v>430</v>
      </c>
      <c r="B433" s="2" t="s">
        <v>29</v>
      </c>
      <c r="C433" s="3" t="s">
        <v>30</v>
      </c>
      <c r="D433" s="4">
        <v>90591243.829999998</v>
      </c>
      <c r="E433" s="4">
        <v>63524440.200000003</v>
      </c>
      <c r="F433" s="118">
        <f t="shared" si="274"/>
        <v>0.70122053207711221</v>
      </c>
      <c r="G433" s="21">
        <v>2</v>
      </c>
      <c r="H433" s="4">
        <v>157935457.88999999</v>
      </c>
      <c r="I433" s="4">
        <v>139547292.31</v>
      </c>
      <c r="J433" s="114">
        <f t="shared" si="275"/>
        <v>0.88357164486263051</v>
      </c>
      <c r="K433" s="21">
        <v>2</v>
      </c>
      <c r="L433" s="121">
        <f t="shared" si="276"/>
        <v>4</v>
      </c>
      <c r="M433" s="4">
        <v>15</v>
      </c>
      <c r="N433" s="4">
        <v>168</v>
      </c>
      <c r="O433" s="116">
        <f t="shared" si="277"/>
        <v>8.9285714285714288E-2</v>
      </c>
      <c r="P433" s="21">
        <v>2</v>
      </c>
      <c r="Q433" s="4">
        <v>92</v>
      </c>
      <c r="R433" s="4">
        <v>168</v>
      </c>
      <c r="S433" s="116">
        <f t="shared" si="278"/>
        <v>0.54761904761904767</v>
      </c>
      <c r="T433" s="21">
        <v>1</v>
      </c>
      <c r="U433" s="4">
        <v>298</v>
      </c>
      <c r="V433" s="4">
        <f t="shared" si="279"/>
        <v>153</v>
      </c>
      <c r="W433" s="117">
        <f t="shared" si="280"/>
        <v>1.9477124183006536</v>
      </c>
      <c r="X433" s="21">
        <v>1</v>
      </c>
      <c r="Y433" s="4">
        <v>111097630.56</v>
      </c>
      <c r="Z433" s="4">
        <v>106738829.09999999</v>
      </c>
      <c r="AA433" s="116">
        <f t="shared" si="281"/>
        <v>3.9233973200229234E-2</v>
      </c>
      <c r="AB433" s="21">
        <v>2</v>
      </c>
      <c r="AC433" s="121">
        <f t="shared" si="282"/>
        <v>6</v>
      </c>
      <c r="AD433" s="4">
        <v>6</v>
      </c>
      <c r="AE433" s="4">
        <v>5</v>
      </c>
      <c r="AF433" s="116">
        <f>AE433/AD433</f>
        <v>0.83333333333333337</v>
      </c>
      <c r="AG433" s="21">
        <v>0</v>
      </c>
      <c r="AH433" s="4">
        <v>73871126.269999996</v>
      </c>
      <c r="AI433" s="4">
        <v>106738829.09999999</v>
      </c>
      <c r="AJ433" s="116">
        <f t="shared" si="283"/>
        <v>0.69207360519940353</v>
      </c>
      <c r="AK433" s="21">
        <v>2</v>
      </c>
      <c r="AL433" s="74">
        <f t="shared" si="284"/>
        <v>2</v>
      </c>
      <c r="AM433" s="4">
        <v>0</v>
      </c>
      <c r="AN433" s="4">
        <v>1797319.9000000001</v>
      </c>
      <c r="AO433" s="23">
        <f t="shared" si="285"/>
        <v>0</v>
      </c>
      <c r="AP433" s="21">
        <v>0</v>
      </c>
      <c r="AQ433" s="4">
        <v>0</v>
      </c>
      <c r="AR433" s="4">
        <v>5449344</v>
      </c>
      <c r="AS433" s="23">
        <f t="shared" si="295"/>
        <v>0</v>
      </c>
      <c r="AT433" s="21">
        <v>0</v>
      </c>
      <c r="AU433" s="74">
        <f t="shared" si="286"/>
        <v>0</v>
      </c>
      <c r="AV433" s="4">
        <v>9622760.6999999993</v>
      </c>
      <c r="AW433" s="4">
        <v>14600000</v>
      </c>
      <c r="AX433" s="23">
        <f t="shared" si="287"/>
        <v>0.65909319863013693</v>
      </c>
      <c r="AY433" s="21">
        <v>2</v>
      </c>
      <c r="AZ433" s="4">
        <f t="shared" si="288"/>
        <v>9622760.6999999993</v>
      </c>
      <c r="BA433" s="4">
        <v>278892.3</v>
      </c>
      <c r="BB433" s="23">
        <f t="shared" si="289"/>
        <v>2.8982566302412572E-2</v>
      </c>
      <c r="BC433" s="21">
        <v>0</v>
      </c>
      <c r="BD433" s="74">
        <f t="shared" si="290"/>
        <v>2</v>
      </c>
      <c r="BE433" s="4">
        <v>0</v>
      </c>
      <c r="BF433" s="21">
        <v>3</v>
      </c>
      <c r="BG433" s="71">
        <f t="shared" si="291"/>
        <v>3</v>
      </c>
      <c r="BH433" s="4">
        <v>85</v>
      </c>
      <c r="BI433" s="4">
        <v>94</v>
      </c>
      <c r="BJ433" s="23">
        <f t="shared" si="296"/>
        <v>0.9042553191489362</v>
      </c>
      <c r="BK433" s="21">
        <v>3</v>
      </c>
      <c r="BL433" s="4">
        <v>11</v>
      </c>
      <c r="BM433" s="124">
        <v>15</v>
      </c>
      <c r="BN433" s="53">
        <f>BL433/BM433</f>
        <v>0.73333333333333328</v>
      </c>
      <c r="BO433" s="54">
        <v>2</v>
      </c>
      <c r="BP433" s="85">
        <f t="shared" si="292"/>
        <v>5</v>
      </c>
      <c r="BQ433" s="44">
        <f t="shared" si="293"/>
        <v>22</v>
      </c>
    </row>
    <row r="434" spans="1:69" ht="51" x14ac:dyDescent="0.2">
      <c r="A434" s="1">
        <v>431</v>
      </c>
      <c r="B434" s="2" t="s">
        <v>122</v>
      </c>
      <c r="C434" s="3" t="s">
        <v>123</v>
      </c>
      <c r="D434" s="4">
        <v>36189066.82</v>
      </c>
      <c r="E434" s="4">
        <v>35914302.939999998</v>
      </c>
      <c r="F434" s="118">
        <f t="shared" si="274"/>
        <v>0.99240754448390045</v>
      </c>
      <c r="G434" s="21">
        <v>3</v>
      </c>
      <c r="H434" s="4">
        <v>36189066.82</v>
      </c>
      <c r="I434" s="4">
        <v>21661717.800000001</v>
      </c>
      <c r="J434" s="114">
        <f t="shared" si="275"/>
        <v>0.59857077574679507</v>
      </c>
      <c r="K434" s="21">
        <v>1</v>
      </c>
      <c r="L434" s="121">
        <f t="shared" si="276"/>
        <v>4</v>
      </c>
      <c r="M434" s="4">
        <v>4</v>
      </c>
      <c r="N434" s="4">
        <v>26</v>
      </c>
      <c r="O434" s="116">
        <f t="shared" si="277"/>
        <v>0.15384615384615385</v>
      </c>
      <c r="P434" s="21">
        <v>0</v>
      </c>
      <c r="Q434" s="4">
        <v>10</v>
      </c>
      <c r="R434" s="4">
        <v>26</v>
      </c>
      <c r="S434" s="116">
        <f t="shared" si="278"/>
        <v>0.38461538461538464</v>
      </c>
      <c r="T434" s="21">
        <v>2</v>
      </c>
      <c r="U434" s="4">
        <v>40</v>
      </c>
      <c r="V434" s="4">
        <f t="shared" si="279"/>
        <v>22</v>
      </c>
      <c r="W434" s="117">
        <f t="shared" si="280"/>
        <v>1.8181818181818181</v>
      </c>
      <c r="X434" s="21">
        <v>1</v>
      </c>
      <c r="Y434" s="4">
        <v>21157479.140000001</v>
      </c>
      <c r="Z434" s="4">
        <v>20720629.84</v>
      </c>
      <c r="AA434" s="116">
        <f t="shared" si="281"/>
        <v>2.0647511790480761E-2</v>
      </c>
      <c r="AB434" s="21">
        <v>1</v>
      </c>
      <c r="AC434" s="122">
        <f t="shared" si="282"/>
        <v>4</v>
      </c>
      <c r="AD434" s="4">
        <v>3</v>
      </c>
      <c r="AE434" s="4">
        <v>1</v>
      </c>
      <c r="AF434" s="116">
        <f>AE434/AD434</f>
        <v>0.33333333333333331</v>
      </c>
      <c r="AG434" s="21">
        <v>0</v>
      </c>
      <c r="AH434" s="4">
        <v>17461429.84</v>
      </c>
      <c r="AI434" s="4">
        <v>20720629.84</v>
      </c>
      <c r="AJ434" s="116">
        <f t="shared" si="283"/>
        <v>0.84270748403080398</v>
      </c>
      <c r="AK434" s="21">
        <v>3</v>
      </c>
      <c r="AL434" s="73">
        <f t="shared" si="284"/>
        <v>3</v>
      </c>
      <c r="AM434" s="4">
        <v>0</v>
      </c>
      <c r="AN434" s="4">
        <v>70655.5</v>
      </c>
      <c r="AO434" s="23">
        <f t="shared" si="285"/>
        <v>0</v>
      </c>
      <c r="AP434" s="21">
        <v>0</v>
      </c>
      <c r="AQ434" s="4">
        <v>0</v>
      </c>
      <c r="AR434" s="4">
        <v>5715</v>
      </c>
      <c r="AS434" s="23">
        <f t="shared" si="295"/>
        <v>0</v>
      </c>
      <c r="AT434" s="21">
        <v>0</v>
      </c>
      <c r="AU434" s="74">
        <f t="shared" si="286"/>
        <v>0</v>
      </c>
      <c r="AV434" s="4">
        <v>1696167.17</v>
      </c>
      <c r="AW434" s="4">
        <v>1999815.17</v>
      </c>
      <c r="AX434" s="23">
        <f t="shared" si="287"/>
        <v>0.84816196788826237</v>
      </c>
      <c r="AY434" s="21">
        <v>2</v>
      </c>
      <c r="AZ434" s="4">
        <f t="shared" si="288"/>
        <v>1696167.17</v>
      </c>
      <c r="BA434" s="4">
        <v>1338057.67</v>
      </c>
      <c r="BB434" s="23">
        <f t="shared" si="289"/>
        <v>0.78887134102471745</v>
      </c>
      <c r="BC434" s="21">
        <v>3</v>
      </c>
      <c r="BD434" s="72">
        <f t="shared" si="290"/>
        <v>5</v>
      </c>
      <c r="BE434" s="4">
        <v>0</v>
      </c>
      <c r="BF434" s="21">
        <v>3</v>
      </c>
      <c r="BG434" s="71">
        <f t="shared" si="291"/>
        <v>3</v>
      </c>
      <c r="BH434" s="4">
        <v>16</v>
      </c>
      <c r="BI434" s="4">
        <v>16</v>
      </c>
      <c r="BJ434" s="23">
        <f t="shared" si="296"/>
        <v>1</v>
      </c>
      <c r="BK434" s="21">
        <v>3</v>
      </c>
      <c r="BL434" s="4">
        <v>0</v>
      </c>
      <c r="BM434" s="124">
        <v>0</v>
      </c>
      <c r="BN434" s="53">
        <v>0</v>
      </c>
      <c r="BO434" s="54">
        <v>0</v>
      </c>
      <c r="BP434" s="90">
        <f t="shared" si="292"/>
        <v>3</v>
      </c>
      <c r="BQ434" s="44">
        <f t="shared" si="293"/>
        <v>22</v>
      </c>
    </row>
    <row r="435" spans="1:69" ht="63.75" x14ac:dyDescent="0.2">
      <c r="A435" s="1">
        <v>432</v>
      </c>
      <c r="B435" s="2" t="s">
        <v>152</v>
      </c>
      <c r="C435" s="3" t="s">
        <v>153</v>
      </c>
      <c r="D435" s="4">
        <v>108233603.12</v>
      </c>
      <c r="E435" s="4">
        <v>58461796.640000001</v>
      </c>
      <c r="F435" s="118">
        <f t="shared" si="274"/>
        <v>0.54014460347571214</v>
      </c>
      <c r="G435" s="21">
        <v>1</v>
      </c>
      <c r="H435" s="4">
        <v>108233603.12</v>
      </c>
      <c r="I435" s="4">
        <v>89017080.989999995</v>
      </c>
      <c r="J435" s="114">
        <f t="shared" si="275"/>
        <v>0.82245327166375126</v>
      </c>
      <c r="K435" s="21">
        <v>2</v>
      </c>
      <c r="L435" s="121">
        <f t="shared" si="276"/>
        <v>3</v>
      </c>
      <c r="M435" s="4">
        <v>1</v>
      </c>
      <c r="N435" s="4">
        <v>5</v>
      </c>
      <c r="O435" s="116">
        <f t="shared" si="277"/>
        <v>0.2</v>
      </c>
      <c r="P435" s="21">
        <v>0</v>
      </c>
      <c r="Q435" s="4">
        <v>1</v>
      </c>
      <c r="R435" s="4">
        <v>5</v>
      </c>
      <c r="S435" s="116">
        <f t="shared" si="278"/>
        <v>0.2</v>
      </c>
      <c r="T435" s="21">
        <v>2</v>
      </c>
      <c r="U435" s="4">
        <v>17</v>
      </c>
      <c r="V435" s="4">
        <f t="shared" si="279"/>
        <v>4</v>
      </c>
      <c r="W435" s="117">
        <f t="shared" si="280"/>
        <v>4.25</v>
      </c>
      <c r="X435" s="21">
        <v>3</v>
      </c>
      <c r="Y435" s="4">
        <v>66939579.009999998</v>
      </c>
      <c r="Z435" s="4">
        <v>40609166.789999999</v>
      </c>
      <c r="AA435" s="116">
        <f t="shared" si="281"/>
        <v>0.39334594883046009</v>
      </c>
      <c r="AB435" s="21">
        <v>0</v>
      </c>
      <c r="AC435" s="122">
        <f t="shared" si="282"/>
        <v>5</v>
      </c>
      <c r="AD435" s="4">
        <v>0</v>
      </c>
      <c r="AE435" s="4">
        <v>0</v>
      </c>
      <c r="AF435" s="116">
        <v>0</v>
      </c>
      <c r="AG435" s="21">
        <v>3</v>
      </c>
      <c r="AH435" s="4">
        <v>21609166.789999999</v>
      </c>
      <c r="AI435" s="4">
        <v>40609166.789999999</v>
      </c>
      <c r="AJ435" s="116">
        <f t="shared" si="283"/>
        <v>0.53212534257957866</v>
      </c>
      <c r="AK435" s="21">
        <v>2</v>
      </c>
      <c r="AL435" s="72">
        <f t="shared" si="284"/>
        <v>5</v>
      </c>
      <c r="AM435" s="4">
        <v>0</v>
      </c>
      <c r="AN435" s="4">
        <v>3877918.3299999996</v>
      </c>
      <c r="AO435" s="23">
        <f t="shared" si="285"/>
        <v>0</v>
      </c>
      <c r="AP435" s="21">
        <v>0</v>
      </c>
      <c r="AQ435" s="4">
        <v>0</v>
      </c>
      <c r="AR435" s="4">
        <v>368770</v>
      </c>
      <c r="AS435" s="23">
        <f t="shared" si="295"/>
        <v>0</v>
      </c>
      <c r="AT435" s="21">
        <v>0</v>
      </c>
      <c r="AU435" s="74">
        <f t="shared" si="286"/>
        <v>0</v>
      </c>
      <c r="AV435" s="4">
        <v>7788291.4500000002</v>
      </c>
      <c r="AW435" s="4">
        <v>25153272.809999999</v>
      </c>
      <c r="AX435" s="23">
        <f t="shared" si="287"/>
        <v>0.3096333232192221</v>
      </c>
      <c r="AY435" s="21">
        <v>1</v>
      </c>
      <c r="AZ435" s="4">
        <f t="shared" si="288"/>
        <v>7788291.4500000002</v>
      </c>
      <c r="BA435" s="4">
        <v>6298630.5899999999</v>
      </c>
      <c r="BB435" s="23">
        <f t="shared" si="289"/>
        <v>0.80873072488831932</v>
      </c>
      <c r="BC435" s="21">
        <v>3</v>
      </c>
      <c r="BD435" s="73">
        <f t="shared" si="290"/>
        <v>4</v>
      </c>
      <c r="BE435" s="4">
        <v>0</v>
      </c>
      <c r="BF435" s="21">
        <v>3</v>
      </c>
      <c r="BG435" s="71">
        <f t="shared" si="291"/>
        <v>3</v>
      </c>
      <c r="BH435" s="4">
        <v>3</v>
      </c>
      <c r="BI435" s="4">
        <v>5</v>
      </c>
      <c r="BJ435" s="23">
        <f t="shared" si="296"/>
        <v>0.6</v>
      </c>
      <c r="BK435" s="21">
        <v>1</v>
      </c>
      <c r="BL435" s="4">
        <v>9</v>
      </c>
      <c r="BM435" s="124">
        <v>15</v>
      </c>
      <c r="BN435" s="53">
        <f>BL435/BM435</f>
        <v>0.6</v>
      </c>
      <c r="BO435" s="54">
        <v>1</v>
      </c>
      <c r="BP435" s="88">
        <f t="shared" si="292"/>
        <v>2</v>
      </c>
      <c r="BQ435" s="44">
        <f t="shared" si="293"/>
        <v>22</v>
      </c>
    </row>
    <row r="436" spans="1:69" ht="63.75" x14ac:dyDescent="0.2">
      <c r="A436" s="1">
        <v>433</v>
      </c>
      <c r="B436" s="2" t="s">
        <v>227</v>
      </c>
      <c r="C436" s="3" t="s">
        <v>228</v>
      </c>
      <c r="D436" s="4">
        <v>509809060.87</v>
      </c>
      <c r="E436" s="4">
        <v>135358927.94999999</v>
      </c>
      <c r="F436" s="118">
        <f t="shared" si="274"/>
        <v>0.26550906670628233</v>
      </c>
      <c r="G436" s="21">
        <v>0</v>
      </c>
      <c r="H436" s="4">
        <v>510094353.38</v>
      </c>
      <c r="I436" s="4">
        <v>476432928.45999998</v>
      </c>
      <c r="J436" s="114">
        <f t="shared" si="275"/>
        <v>0.93400941473483912</v>
      </c>
      <c r="K436" s="21">
        <v>3</v>
      </c>
      <c r="L436" s="121">
        <f t="shared" si="276"/>
        <v>3</v>
      </c>
      <c r="M436" s="4">
        <v>15</v>
      </c>
      <c r="N436" s="4">
        <v>131</v>
      </c>
      <c r="O436" s="116">
        <f t="shared" si="277"/>
        <v>0.11450381679389313</v>
      </c>
      <c r="P436" s="21">
        <v>1</v>
      </c>
      <c r="Q436" s="4">
        <v>37</v>
      </c>
      <c r="R436" s="4">
        <v>131</v>
      </c>
      <c r="S436" s="116">
        <f t="shared" si="278"/>
        <v>0.28244274809160308</v>
      </c>
      <c r="T436" s="21">
        <v>2</v>
      </c>
      <c r="U436" s="4">
        <v>398</v>
      </c>
      <c r="V436" s="4">
        <f t="shared" si="279"/>
        <v>116</v>
      </c>
      <c r="W436" s="117">
        <f t="shared" si="280"/>
        <v>3.4310344827586206</v>
      </c>
      <c r="X436" s="21">
        <v>3</v>
      </c>
      <c r="Y436" s="4">
        <v>114714579.73</v>
      </c>
      <c r="Z436" s="4">
        <v>101000580.76000001</v>
      </c>
      <c r="AA436" s="116">
        <f t="shared" si="281"/>
        <v>0.11954887514976906</v>
      </c>
      <c r="AB436" s="21">
        <v>3</v>
      </c>
      <c r="AC436" s="115">
        <f t="shared" si="282"/>
        <v>9</v>
      </c>
      <c r="AD436" s="4">
        <v>13</v>
      </c>
      <c r="AE436" s="4">
        <v>3</v>
      </c>
      <c r="AF436" s="116">
        <f>AE436/AD436</f>
        <v>0.23076923076923078</v>
      </c>
      <c r="AG436" s="21">
        <v>0</v>
      </c>
      <c r="AH436" s="4">
        <v>51280208.430000007</v>
      </c>
      <c r="AI436" s="4">
        <v>101000580.76000002</v>
      </c>
      <c r="AJ436" s="116">
        <f t="shared" si="283"/>
        <v>0.50772191648930476</v>
      </c>
      <c r="AK436" s="21">
        <v>2</v>
      </c>
      <c r="AL436" s="74">
        <f t="shared" si="284"/>
        <v>2</v>
      </c>
      <c r="AM436" s="4">
        <v>0</v>
      </c>
      <c r="AN436" s="4">
        <v>2267868.2299999995</v>
      </c>
      <c r="AO436" s="23">
        <f t="shared" si="285"/>
        <v>0</v>
      </c>
      <c r="AP436" s="21">
        <v>0</v>
      </c>
      <c r="AQ436" s="4">
        <v>0</v>
      </c>
      <c r="AR436" s="4">
        <v>2439449.8999999994</v>
      </c>
      <c r="AS436" s="23">
        <f t="shared" si="295"/>
        <v>0</v>
      </c>
      <c r="AT436" s="21">
        <v>0</v>
      </c>
      <c r="AU436" s="74">
        <f t="shared" si="286"/>
        <v>0</v>
      </c>
      <c r="AV436" s="4">
        <v>33790572.060000002</v>
      </c>
      <c r="AW436" s="4">
        <v>42124355.259999998</v>
      </c>
      <c r="AX436" s="23">
        <f t="shared" si="287"/>
        <v>0.80216235599186725</v>
      </c>
      <c r="AY436" s="21">
        <v>2</v>
      </c>
      <c r="AZ436" s="4">
        <f t="shared" si="288"/>
        <v>33790572.060000002</v>
      </c>
      <c r="BA436" s="4">
        <v>4789620.87</v>
      </c>
      <c r="BB436" s="23">
        <f t="shared" si="289"/>
        <v>0.14174429664864335</v>
      </c>
      <c r="BC436" s="21">
        <v>0</v>
      </c>
      <c r="BD436" s="74">
        <f t="shared" si="290"/>
        <v>2</v>
      </c>
      <c r="BE436" s="4">
        <v>0</v>
      </c>
      <c r="BF436" s="21">
        <v>3</v>
      </c>
      <c r="BG436" s="71">
        <f t="shared" si="291"/>
        <v>3</v>
      </c>
      <c r="BH436" s="4">
        <v>129</v>
      </c>
      <c r="BI436" s="4">
        <v>140</v>
      </c>
      <c r="BJ436" s="23">
        <f t="shared" si="296"/>
        <v>0.92142857142857137</v>
      </c>
      <c r="BK436" s="21">
        <v>3</v>
      </c>
      <c r="BL436" s="4">
        <v>0</v>
      </c>
      <c r="BM436" s="124">
        <v>0</v>
      </c>
      <c r="BN436" s="53">
        <v>0</v>
      </c>
      <c r="BO436" s="54">
        <v>0</v>
      </c>
      <c r="BP436" s="90">
        <f t="shared" si="292"/>
        <v>3</v>
      </c>
      <c r="BQ436" s="44">
        <f t="shared" si="293"/>
        <v>22</v>
      </c>
    </row>
    <row r="437" spans="1:69" ht="38.25" x14ac:dyDescent="0.2">
      <c r="A437" s="1">
        <v>434</v>
      </c>
      <c r="B437" s="2" t="s">
        <v>305</v>
      </c>
      <c r="C437" s="3" t="s">
        <v>306</v>
      </c>
      <c r="D437" s="4">
        <v>47604308.189999998</v>
      </c>
      <c r="E437" s="4">
        <v>18544613.780000001</v>
      </c>
      <c r="F437" s="118">
        <f t="shared" si="274"/>
        <v>0.38955746832795224</v>
      </c>
      <c r="G437" s="21">
        <v>0</v>
      </c>
      <c r="H437" s="4">
        <v>50625272.630000003</v>
      </c>
      <c r="I437" s="4">
        <v>20089505.579999998</v>
      </c>
      <c r="J437" s="114">
        <f t="shared" si="275"/>
        <v>0.39682760282253116</v>
      </c>
      <c r="K437" s="21">
        <v>0</v>
      </c>
      <c r="L437" s="122">
        <f t="shared" si="276"/>
        <v>0</v>
      </c>
      <c r="M437" s="4">
        <v>1</v>
      </c>
      <c r="N437" s="4">
        <v>3</v>
      </c>
      <c r="O437" s="116">
        <f t="shared" si="277"/>
        <v>0.33333333333333331</v>
      </c>
      <c r="P437" s="21">
        <v>0</v>
      </c>
      <c r="Q437" s="4">
        <v>1</v>
      </c>
      <c r="R437" s="4">
        <v>3</v>
      </c>
      <c r="S437" s="116">
        <f t="shared" si="278"/>
        <v>0.33333333333333331</v>
      </c>
      <c r="T437" s="21">
        <v>2</v>
      </c>
      <c r="U437" s="4">
        <v>22</v>
      </c>
      <c r="V437" s="4">
        <f t="shared" si="279"/>
        <v>2</v>
      </c>
      <c r="W437" s="117">
        <f t="shared" si="280"/>
        <v>11</v>
      </c>
      <c r="X437" s="21">
        <v>3</v>
      </c>
      <c r="Y437" s="4">
        <v>3525700</v>
      </c>
      <c r="Z437" s="4">
        <v>2802860</v>
      </c>
      <c r="AA437" s="116">
        <f t="shared" si="281"/>
        <v>0.20502027966077657</v>
      </c>
      <c r="AB437" s="21">
        <v>3</v>
      </c>
      <c r="AC437" s="121">
        <f t="shared" si="282"/>
        <v>8</v>
      </c>
      <c r="AD437" s="4">
        <v>0</v>
      </c>
      <c r="AE437" s="4">
        <v>0</v>
      </c>
      <c r="AF437" s="116">
        <v>0</v>
      </c>
      <c r="AG437" s="21">
        <v>3</v>
      </c>
      <c r="AH437" s="4">
        <v>2802860</v>
      </c>
      <c r="AI437" s="4">
        <v>2802860</v>
      </c>
      <c r="AJ437" s="116">
        <f t="shared" si="283"/>
        <v>1</v>
      </c>
      <c r="AK437" s="21">
        <v>3</v>
      </c>
      <c r="AL437" s="71">
        <f t="shared" si="284"/>
        <v>6</v>
      </c>
      <c r="AM437" s="4">
        <v>0</v>
      </c>
      <c r="AN437" s="4">
        <v>879440</v>
      </c>
      <c r="AO437" s="23">
        <f t="shared" si="285"/>
        <v>0</v>
      </c>
      <c r="AP437" s="21">
        <v>0</v>
      </c>
      <c r="AQ437" s="4">
        <v>0</v>
      </c>
      <c r="AR437" s="4">
        <v>501700</v>
      </c>
      <c r="AS437" s="23">
        <f t="shared" si="295"/>
        <v>0</v>
      </c>
      <c r="AT437" s="21">
        <v>0</v>
      </c>
      <c r="AU437" s="74">
        <f t="shared" si="286"/>
        <v>0</v>
      </c>
      <c r="AV437" s="4">
        <v>3440402.6</v>
      </c>
      <c r="AW437" s="4">
        <v>3378451.2</v>
      </c>
      <c r="AX437" s="23">
        <f t="shared" si="287"/>
        <v>1.0183372191375739</v>
      </c>
      <c r="AY437" s="21">
        <v>3</v>
      </c>
      <c r="AZ437" s="4">
        <f t="shared" si="288"/>
        <v>3440402.6</v>
      </c>
      <c r="BA437" s="4">
        <v>1830649.19</v>
      </c>
      <c r="BB437" s="23">
        <f t="shared" si="289"/>
        <v>0.53210318757461694</v>
      </c>
      <c r="BC437" s="21">
        <v>2</v>
      </c>
      <c r="BD437" s="72">
        <f t="shared" si="290"/>
        <v>5</v>
      </c>
      <c r="BE437" s="4">
        <v>0</v>
      </c>
      <c r="BF437" s="21">
        <v>3</v>
      </c>
      <c r="BG437" s="71">
        <f t="shared" si="291"/>
        <v>3</v>
      </c>
      <c r="BH437" s="4">
        <v>1</v>
      </c>
      <c r="BI437" s="4">
        <v>4</v>
      </c>
      <c r="BJ437" s="23">
        <f t="shared" si="296"/>
        <v>0.25</v>
      </c>
      <c r="BK437" s="21">
        <v>0</v>
      </c>
      <c r="BL437" s="4">
        <v>0</v>
      </c>
      <c r="BM437" s="124">
        <v>0</v>
      </c>
      <c r="BN437" s="53">
        <v>0</v>
      </c>
      <c r="BO437" s="54">
        <v>0</v>
      </c>
      <c r="BP437" s="88">
        <f t="shared" si="292"/>
        <v>0</v>
      </c>
      <c r="BQ437" s="44">
        <f t="shared" si="293"/>
        <v>22</v>
      </c>
    </row>
    <row r="438" spans="1:69" ht="63.75" x14ac:dyDescent="0.2">
      <c r="A438" s="1">
        <v>435</v>
      </c>
      <c r="B438" s="2" t="s">
        <v>441</v>
      </c>
      <c r="C438" s="3" t="s">
        <v>442</v>
      </c>
      <c r="D438" s="4">
        <v>19099845.850000001</v>
      </c>
      <c r="E438" s="4">
        <v>15009070.029999999</v>
      </c>
      <c r="F438" s="118">
        <f t="shared" si="274"/>
        <v>0.78582152693132856</v>
      </c>
      <c r="G438" s="21">
        <v>2</v>
      </c>
      <c r="H438" s="4">
        <v>28686309.530000001</v>
      </c>
      <c r="I438" s="4">
        <v>17448727.710000001</v>
      </c>
      <c r="J438" s="114">
        <f t="shared" si="275"/>
        <v>0.6082597586054842</v>
      </c>
      <c r="K438" s="21">
        <v>1</v>
      </c>
      <c r="L438" s="121">
        <f t="shared" si="276"/>
        <v>3</v>
      </c>
      <c r="M438" s="4">
        <v>0</v>
      </c>
      <c r="N438" s="4">
        <v>18</v>
      </c>
      <c r="O438" s="116">
        <f t="shared" si="277"/>
        <v>0</v>
      </c>
      <c r="P438" s="21">
        <v>3</v>
      </c>
      <c r="Q438" s="4">
        <v>5</v>
      </c>
      <c r="R438" s="4">
        <v>18</v>
      </c>
      <c r="S438" s="116">
        <f t="shared" si="278"/>
        <v>0.27777777777777779</v>
      </c>
      <c r="T438" s="21">
        <v>2</v>
      </c>
      <c r="U438" s="4">
        <v>60</v>
      </c>
      <c r="V438" s="4">
        <f t="shared" si="279"/>
        <v>18</v>
      </c>
      <c r="W438" s="117">
        <f t="shared" si="280"/>
        <v>3.3333333333333335</v>
      </c>
      <c r="X438" s="21">
        <v>3</v>
      </c>
      <c r="Y438" s="4">
        <v>3151355.13</v>
      </c>
      <c r="Z438" s="4">
        <v>2230657.7599999998</v>
      </c>
      <c r="AA438" s="116">
        <f t="shared" si="281"/>
        <v>0.29215919248047428</v>
      </c>
      <c r="AB438" s="21">
        <v>0</v>
      </c>
      <c r="AC438" s="121">
        <f t="shared" si="282"/>
        <v>8</v>
      </c>
      <c r="AD438" s="4">
        <v>1</v>
      </c>
      <c r="AE438" s="4">
        <v>0</v>
      </c>
      <c r="AF438" s="116">
        <f>AE438/AD438</f>
        <v>0</v>
      </c>
      <c r="AG438" s="21">
        <v>3</v>
      </c>
      <c r="AH438" s="4">
        <v>1500238.76</v>
      </c>
      <c r="AI438" s="4">
        <v>2230657.7599999998</v>
      </c>
      <c r="AJ438" s="116">
        <f t="shared" si="283"/>
        <v>0.67255443076126575</v>
      </c>
      <c r="AK438" s="21">
        <v>2</v>
      </c>
      <c r="AL438" s="72">
        <f t="shared" si="284"/>
        <v>5</v>
      </c>
      <c r="AM438" s="4">
        <v>0</v>
      </c>
      <c r="AN438" s="4">
        <v>1970178.9600000002</v>
      </c>
      <c r="AO438" s="23">
        <f t="shared" si="285"/>
        <v>0</v>
      </c>
      <c r="AP438" s="21">
        <v>0</v>
      </c>
      <c r="AQ438" s="4">
        <v>0</v>
      </c>
      <c r="AR438" s="4">
        <v>454567.35</v>
      </c>
      <c r="AS438" s="23">
        <f t="shared" si="295"/>
        <v>0</v>
      </c>
      <c r="AT438" s="21">
        <v>0</v>
      </c>
      <c r="AU438" s="74">
        <f t="shared" si="286"/>
        <v>0</v>
      </c>
      <c r="AV438" s="4">
        <v>5741823.54</v>
      </c>
      <c r="AW438" s="4">
        <v>9477880.5800000001</v>
      </c>
      <c r="AX438" s="23">
        <f t="shared" si="287"/>
        <v>0.60581302871828335</v>
      </c>
      <c r="AY438" s="21">
        <v>2</v>
      </c>
      <c r="AZ438" s="4">
        <f t="shared" si="288"/>
        <v>5741823.54</v>
      </c>
      <c r="BA438" s="4">
        <v>1553684.69</v>
      </c>
      <c r="BB438" s="23">
        <f t="shared" si="289"/>
        <v>0.27059081129476853</v>
      </c>
      <c r="BC438" s="21">
        <v>0</v>
      </c>
      <c r="BD438" s="74">
        <f t="shared" si="290"/>
        <v>2</v>
      </c>
      <c r="BE438" s="4">
        <v>0</v>
      </c>
      <c r="BF438" s="21">
        <v>3</v>
      </c>
      <c r="BG438" s="71">
        <f t="shared" si="291"/>
        <v>3</v>
      </c>
      <c r="BH438" s="4">
        <v>12</v>
      </c>
      <c r="BI438" s="4">
        <v>19</v>
      </c>
      <c r="BJ438" s="23">
        <f t="shared" si="296"/>
        <v>0.63157894736842102</v>
      </c>
      <c r="BK438" s="21">
        <v>1</v>
      </c>
      <c r="BL438" s="4">
        <v>0</v>
      </c>
      <c r="BM438" s="124">
        <v>0</v>
      </c>
      <c r="BN438" s="53">
        <v>0</v>
      </c>
      <c r="BO438" s="54">
        <v>0</v>
      </c>
      <c r="BP438" s="88">
        <f t="shared" si="292"/>
        <v>1</v>
      </c>
      <c r="BQ438" s="44">
        <f t="shared" si="293"/>
        <v>22</v>
      </c>
    </row>
    <row r="439" spans="1:69" ht="76.5" x14ac:dyDescent="0.2">
      <c r="A439" s="1">
        <v>436</v>
      </c>
      <c r="B439" s="2" t="s">
        <v>725</v>
      </c>
      <c r="C439" s="3" t="s">
        <v>726</v>
      </c>
      <c r="D439" s="4">
        <v>4891161.8099999996</v>
      </c>
      <c r="E439" s="4">
        <v>4891161.8099999996</v>
      </c>
      <c r="F439" s="118">
        <f t="shared" si="274"/>
        <v>1</v>
      </c>
      <c r="G439" s="21">
        <v>3</v>
      </c>
      <c r="H439" s="4">
        <v>4891161.8099999996</v>
      </c>
      <c r="I439" s="4">
        <v>4794030.25</v>
      </c>
      <c r="J439" s="114">
        <f t="shared" si="275"/>
        <v>0.98014141347738415</v>
      </c>
      <c r="K439" s="21">
        <v>3</v>
      </c>
      <c r="L439" s="120">
        <f t="shared" si="276"/>
        <v>6</v>
      </c>
      <c r="M439" s="4">
        <v>0</v>
      </c>
      <c r="N439" s="4">
        <v>1</v>
      </c>
      <c r="O439" s="116">
        <f t="shared" si="277"/>
        <v>0</v>
      </c>
      <c r="P439" s="21">
        <v>3</v>
      </c>
      <c r="Q439" s="4">
        <v>1</v>
      </c>
      <c r="R439" s="4">
        <v>1</v>
      </c>
      <c r="S439" s="116">
        <f t="shared" si="278"/>
        <v>1</v>
      </c>
      <c r="T439" s="21">
        <v>0</v>
      </c>
      <c r="U439" s="4">
        <v>1</v>
      </c>
      <c r="V439" s="4">
        <f t="shared" si="279"/>
        <v>1</v>
      </c>
      <c r="W439" s="117">
        <f t="shared" si="280"/>
        <v>1</v>
      </c>
      <c r="X439" s="21">
        <v>1</v>
      </c>
      <c r="Y439" s="4">
        <v>673999.2</v>
      </c>
      <c r="Z439" s="4">
        <v>673999.2</v>
      </c>
      <c r="AA439" s="116">
        <f t="shared" si="281"/>
        <v>0</v>
      </c>
      <c r="AB439" s="21">
        <v>0</v>
      </c>
      <c r="AC439" s="122">
        <f t="shared" si="282"/>
        <v>4</v>
      </c>
      <c r="AD439" s="4">
        <v>0</v>
      </c>
      <c r="AE439" s="4">
        <v>0</v>
      </c>
      <c r="AF439" s="116">
        <v>0</v>
      </c>
      <c r="AG439" s="21">
        <v>3</v>
      </c>
      <c r="AH439" s="4">
        <v>673999.2</v>
      </c>
      <c r="AI439" s="4">
        <v>673999.2</v>
      </c>
      <c r="AJ439" s="116">
        <f t="shared" si="283"/>
        <v>1</v>
      </c>
      <c r="AK439" s="21">
        <v>3</v>
      </c>
      <c r="AL439" s="71">
        <f t="shared" si="284"/>
        <v>6</v>
      </c>
      <c r="AM439" s="4">
        <v>0</v>
      </c>
      <c r="AN439" s="4">
        <v>1768484.51</v>
      </c>
      <c r="AO439" s="23">
        <f t="shared" si="285"/>
        <v>0</v>
      </c>
      <c r="AP439" s="21">
        <v>0</v>
      </c>
      <c r="AQ439" s="4">
        <v>0</v>
      </c>
      <c r="AR439" s="4">
        <v>815934.27</v>
      </c>
      <c r="AS439" s="23">
        <f t="shared" si="295"/>
        <v>0</v>
      </c>
      <c r="AT439" s="21">
        <v>0</v>
      </c>
      <c r="AU439" s="74">
        <f t="shared" si="286"/>
        <v>0</v>
      </c>
      <c r="AV439" s="4">
        <v>4794030.25</v>
      </c>
      <c r="AW439" s="4">
        <v>4891161.8099999996</v>
      </c>
      <c r="AX439" s="23">
        <f t="shared" si="287"/>
        <v>0.98014141347738415</v>
      </c>
      <c r="AY439" s="21">
        <v>3</v>
      </c>
      <c r="AZ439" s="4">
        <f t="shared" si="288"/>
        <v>4794030.25</v>
      </c>
      <c r="BA439" s="4">
        <v>400856.56</v>
      </c>
      <c r="BB439" s="23">
        <f t="shared" si="289"/>
        <v>8.3615776099869213E-2</v>
      </c>
      <c r="BC439" s="21">
        <v>0</v>
      </c>
      <c r="BD439" s="73">
        <f t="shared" si="290"/>
        <v>3</v>
      </c>
      <c r="BE439" s="4">
        <v>0</v>
      </c>
      <c r="BF439" s="21">
        <v>3</v>
      </c>
      <c r="BG439" s="71">
        <f t="shared" si="291"/>
        <v>3</v>
      </c>
      <c r="BH439" s="4">
        <v>0</v>
      </c>
      <c r="BI439" s="4">
        <v>1</v>
      </c>
      <c r="BJ439" s="23">
        <f t="shared" si="296"/>
        <v>0</v>
      </c>
      <c r="BK439" s="21">
        <v>0</v>
      </c>
      <c r="BL439" s="4">
        <v>0</v>
      </c>
      <c r="BM439" s="124">
        <v>0</v>
      </c>
      <c r="BN439" s="53">
        <v>0</v>
      </c>
      <c r="BO439" s="54">
        <v>0</v>
      </c>
      <c r="BP439" s="88">
        <f t="shared" si="292"/>
        <v>0</v>
      </c>
      <c r="BQ439" s="44">
        <f t="shared" si="293"/>
        <v>22</v>
      </c>
    </row>
    <row r="440" spans="1:69" ht="89.25" x14ac:dyDescent="0.2">
      <c r="A440" s="1">
        <v>437</v>
      </c>
      <c r="B440" s="2" t="s">
        <v>741</v>
      </c>
      <c r="C440" s="3" t="s">
        <v>742</v>
      </c>
      <c r="D440" s="4">
        <v>8049997.3799999999</v>
      </c>
      <c r="E440" s="4">
        <v>8275716.0800000001</v>
      </c>
      <c r="F440" s="118">
        <f t="shared" si="274"/>
        <v>1.0280395991880436</v>
      </c>
      <c r="G440" s="21">
        <v>3</v>
      </c>
      <c r="H440" s="4">
        <v>8049997.3799999999</v>
      </c>
      <c r="I440" s="4">
        <v>8226079.1299999999</v>
      </c>
      <c r="J440" s="114">
        <f t="shared" si="275"/>
        <v>1.0218735164358526</v>
      </c>
      <c r="K440" s="21">
        <v>3</v>
      </c>
      <c r="L440" s="120">
        <f t="shared" si="276"/>
        <v>6</v>
      </c>
      <c r="M440" s="4">
        <v>7</v>
      </c>
      <c r="N440" s="4">
        <v>19</v>
      </c>
      <c r="O440" s="116">
        <f t="shared" si="277"/>
        <v>0.36842105263157893</v>
      </c>
      <c r="P440" s="21">
        <v>0</v>
      </c>
      <c r="Q440" s="4">
        <v>5</v>
      </c>
      <c r="R440" s="4">
        <v>19</v>
      </c>
      <c r="S440" s="116">
        <f t="shared" si="278"/>
        <v>0.26315789473684209</v>
      </c>
      <c r="T440" s="21">
        <v>2</v>
      </c>
      <c r="U440" s="4">
        <v>20</v>
      </c>
      <c r="V440" s="4">
        <f t="shared" si="279"/>
        <v>12</v>
      </c>
      <c r="W440" s="117">
        <f t="shared" si="280"/>
        <v>1.6666666666666667</v>
      </c>
      <c r="X440" s="21">
        <v>1</v>
      </c>
      <c r="Y440" s="4">
        <v>3503136.1</v>
      </c>
      <c r="Z440" s="4">
        <v>3480126.75</v>
      </c>
      <c r="AA440" s="116">
        <f t="shared" si="281"/>
        <v>6.5682146919727423E-3</v>
      </c>
      <c r="AB440" s="21">
        <v>0</v>
      </c>
      <c r="AC440" s="122">
        <f t="shared" si="282"/>
        <v>3</v>
      </c>
      <c r="AD440" s="4">
        <v>0</v>
      </c>
      <c r="AE440" s="4">
        <v>0</v>
      </c>
      <c r="AF440" s="116">
        <v>0</v>
      </c>
      <c r="AG440" s="21">
        <v>3</v>
      </c>
      <c r="AH440" s="4">
        <v>3480126.75</v>
      </c>
      <c r="AI440" s="4">
        <v>3480126.75</v>
      </c>
      <c r="AJ440" s="116">
        <f t="shared" si="283"/>
        <v>1</v>
      </c>
      <c r="AK440" s="21">
        <v>3</v>
      </c>
      <c r="AL440" s="71">
        <f t="shared" si="284"/>
        <v>6</v>
      </c>
      <c r="AM440" s="4">
        <v>0</v>
      </c>
      <c r="AN440" s="4">
        <v>3210491.15</v>
      </c>
      <c r="AO440" s="23">
        <f t="shared" si="285"/>
        <v>0</v>
      </c>
      <c r="AP440" s="21">
        <v>0</v>
      </c>
      <c r="AQ440" s="4">
        <v>0</v>
      </c>
      <c r="AR440" s="4">
        <v>690081.82000000007</v>
      </c>
      <c r="AS440" s="23">
        <f t="shared" si="295"/>
        <v>0</v>
      </c>
      <c r="AT440" s="21">
        <v>0</v>
      </c>
      <c r="AU440" s="74">
        <f t="shared" si="286"/>
        <v>0</v>
      </c>
      <c r="AV440" s="4">
        <v>5850064.5800000001</v>
      </c>
      <c r="AW440" s="4">
        <v>5876692.1799999997</v>
      </c>
      <c r="AX440" s="23">
        <f t="shared" si="287"/>
        <v>0.99546894763509641</v>
      </c>
      <c r="AY440" s="21">
        <v>3</v>
      </c>
      <c r="AZ440" s="4">
        <f t="shared" si="288"/>
        <v>5850064.5800000001</v>
      </c>
      <c r="BA440" s="4">
        <v>0</v>
      </c>
      <c r="BB440" s="23">
        <f t="shared" si="289"/>
        <v>0</v>
      </c>
      <c r="BC440" s="21">
        <v>0</v>
      </c>
      <c r="BD440" s="73">
        <f t="shared" si="290"/>
        <v>3</v>
      </c>
      <c r="BE440" s="4">
        <v>0</v>
      </c>
      <c r="BF440" s="21">
        <v>3</v>
      </c>
      <c r="BG440" s="71">
        <f t="shared" si="291"/>
        <v>3</v>
      </c>
      <c r="BH440" s="4">
        <v>13</v>
      </c>
      <c r="BI440" s="4">
        <v>19</v>
      </c>
      <c r="BJ440" s="23">
        <f t="shared" si="296"/>
        <v>0.68421052631578949</v>
      </c>
      <c r="BK440" s="21">
        <v>1</v>
      </c>
      <c r="BL440" s="4">
        <v>0</v>
      </c>
      <c r="BM440" s="124">
        <v>0</v>
      </c>
      <c r="BN440" s="53">
        <v>0</v>
      </c>
      <c r="BO440" s="54">
        <v>0</v>
      </c>
      <c r="BP440" s="88">
        <f t="shared" si="292"/>
        <v>1</v>
      </c>
      <c r="BQ440" s="44">
        <f t="shared" si="293"/>
        <v>22</v>
      </c>
    </row>
    <row r="441" spans="1:69" ht="76.5" x14ac:dyDescent="0.2">
      <c r="A441" s="1">
        <v>438</v>
      </c>
      <c r="B441" s="2" t="s">
        <v>761</v>
      </c>
      <c r="C441" s="3" t="s">
        <v>762</v>
      </c>
      <c r="D441" s="4">
        <v>7879319.8600000003</v>
      </c>
      <c r="E441" s="4">
        <v>8398453.8000000007</v>
      </c>
      <c r="F441" s="118">
        <f t="shared" si="274"/>
        <v>1.0658856283567604</v>
      </c>
      <c r="G441" s="21">
        <v>3</v>
      </c>
      <c r="H441" s="4">
        <v>7879319.8600000003</v>
      </c>
      <c r="I441" s="4">
        <v>4900514.9800000004</v>
      </c>
      <c r="J441" s="114">
        <f t="shared" si="275"/>
        <v>0.62194644551465139</v>
      </c>
      <c r="K441" s="21">
        <v>1</v>
      </c>
      <c r="L441" s="121">
        <f t="shared" si="276"/>
        <v>4</v>
      </c>
      <c r="M441" s="4">
        <v>0</v>
      </c>
      <c r="N441" s="4">
        <v>1</v>
      </c>
      <c r="O441" s="116">
        <f t="shared" si="277"/>
        <v>0</v>
      </c>
      <c r="P441" s="21">
        <v>3</v>
      </c>
      <c r="Q441" s="4">
        <v>1</v>
      </c>
      <c r="R441" s="4">
        <v>1</v>
      </c>
      <c r="S441" s="116">
        <f t="shared" si="278"/>
        <v>1</v>
      </c>
      <c r="T441" s="21">
        <v>0</v>
      </c>
      <c r="U441" s="4">
        <v>1</v>
      </c>
      <c r="V441" s="4">
        <f t="shared" si="279"/>
        <v>1</v>
      </c>
      <c r="W441" s="117">
        <f t="shared" si="280"/>
        <v>1</v>
      </c>
      <c r="X441" s="21">
        <v>1</v>
      </c>
      <c r="Y441" s="4">
        <v>1231560</v>
      </c>
      <c r="Z441" s="4">
        <v>1231560</v>
      </c>
      <c r="AA441" s="116">
        <f t="shared" si="281"/>
        <v>0</v>
      </c>
      <c r="AB441" s="21">
        <v>0</v>
      </c>
      <c r="AC441" s="122">
        <f t="shared" si="282"/>
        <v>4</v>
      </c>
      <c r="AD441" s="4">
        <v>0</v>
      </c>
      <c r="AE441" s="4">
        <v>0</v>
      </c>
      <c r="AF441" s="116">
        <v>0</v>
      </c>
      <c r="AG441" s="21">
        <v>3</v>
      </c>
      <c r="AH441" s="4">
        <v>1231560</v>
      </c>
      <c r="AI441" s="4">
        <v>1231560</v>
      </c>
      <c r="AJ441" s="116">
        <f t="shared" si="283"/>
        <v>1</v>
      </c>
      <c r="AK441" s="21">
        <v>3</v>
      </c>
      <c r="AL441" s="71">
        <f t="shared" si="284"/>
        <v>6</v>
      </c>
      <c r="AM441" s="4">
        <v>0</v>
      </c>
      <c r="AN441" s="4">
        <v>3584694.8899999997</v>
      </c>
      <c r="AO441" s="23">
        <f t="shared" si="285"/>
        <v>0</v>
      </c>
      <c r="AP441" s="21">
        <v>0</v>
      </c>
      <c r="AQ441" s="4">
        <v>0</v>
      </c>
      <c r="AR441" s="4">
        <v>1409311</v>
      </c>
      <c r="AS441" s="23">
        <f t="shared" si="295"/>
        <v>0</v>
      </c>
      <c r="AT441" s="21">
        <v>0</v>
      </c>
      <c r="AU441" s="74">
        <f t="shared" si="286"/>
        <v>0</v>
      </c>
      <c r="AV441" s="4">
        <v>4900514.9800000004</v>
      </c>
      <c r="AW441" s="4">
        <v>8398453.8000000007</v>
      </c>
      <c r="AX441" s="23">
        <f t="shared" si="287"/>
        <v>0.58350204653146986</v>
      </c>
      <c r="AY441" s="21">
        <v>2</v>
      </c>
      <c r="AZ441" s="4">
        <f t="shared" si="288"/>
        <v>4900514.9800000004</v>
      </c>
      <c r="BA441" s="4">
        <v>437916.6</v>
      </c>
      <c r="BB441" s="23">
        <f t="shared" si="289"/>
        <v>8.9361342999098425E-2</v>
      </c>
      <c r="BC441" s="21">
        <v>0</v>
      </c>
      <c r="BD441" s="74">
        <f t="shared" si="290"/>
        <v>2</v>
      </c>
      <c r="BE441" s="4">
        <v>0</v>
      </c>
      <c r="BF441" s="21">
        <v>3</v>
      </c>
      <c r="BG441" s="71">
        <f t="shared" si="291"/>
        <v>3</v>
      </c>
      <c r="BH441" s="4">
        <v>1</v>
      </c>
      <c r="BI441" s="4">
        <v>1</v>
      </c>
      <c r="BJ441" s="23">
        <f t="shared" si="296"/>
        <v>1</v>
      </c>
      <c r="BK441" s="21">
        <v>3</v>
      </c>
      <c r="BL441" s="4">
        <v>0</v>
      </c>
      <c r="BM441" s="124">
        <v>0</v>
      </c>
      <c r="BN441" s="53">
        <v>0</v>
      </c>
      <c r="BO441" s="54">
        <v>0</v>
      </c>
      <c r="BP441" s="90">
        <f t="shared" si="292"/>
        <v>3</v>
      </c>
      <c r="BQ441" s="44">
        <f t="shared" si="293"/>
        <v>22</v>
      </c>
    </row>
    <row r="442" spans="1:69" ht="89.25" x14ac:dyDescent="0.2">
      <c r="A442" s="1">
        <v>439</v>
      </c>
      <c r="B442" s="2" t="s">
        <v>809</v>
      </c>
      <c r="C442" s="3" t="s">
        <v>810</v>
      </c>
      <c r="D442" s="4">
        <v>6685877.96</v>
      </c>
      <c r="E442" s="4">
        <v>6705647.5</v>
      </c>
      <c r="F442" s="118">
        <f t="shared" si="274"/>
        <v>1.0029569100899354</v>
      </c>
      <c r="G442" s="21">
        <v>3</v>
      </c>
      <c r="H442" s="4">
        <v>6685877.96</v>
      </c>
      <c r="I442" s="4">
        <v>6251339.6699999999</v>
      </c>
      <c r="J442" s="114">
        <f t="shared" si="275"/>
        <v>0.9350065477414129</v>
      </c>
      <c r="K442" s="21">
        <v>3</v>
      </c>
      <c r="L442" s="120">
        <f t="shared" si="276"/>
        <v>6</v>
      </c>
      <c r="M442" s="4">
        <v>0</v>
      </c>
      <c r="N442" s="4">
        <v>1</v>
      </c>
      <c r="O442" s="116">
        <f t="shared" si="277"/>
        <v>0</v>
      </c>
      <c r="P442" s="21">
        <v>3</v>
      </c>
      <c r="Q442" s="4">
        <v>1</v>
      </c>
      <c r="R442" s="4">
        <v>1</v>
      </c>
      <c r="S442" s="116">
        <f t="shared" si="278"/>
        <v>1</v>
      </c>
      <c r="T442" s="21">
        <v>0</v>
      </c>
      <c r="U442" s="4">
        <v>1</v>
      </c>
      <c r="V442" s="4">
        <f t="shared" si="279"/>
        <v>1</v>
      </c>
      <c r="W442" s="117">
        <f t="shared" si="280"/>
        <v>1</v>
      </c>
      <c r="X442" s="21">
        <v>1</v>
      </c>
      <c r="Y442" s="4">
        <v>1191689.8</v>
      </c>
      <c r="Z442" s="4">
        <v>1191689.8</v>
      </c>
      <c r="AA442" s="116">
        <f t="shared" si="281"/>
        <v>0</v>
      </c>
      <c r="AB442" s="21">
        <v>0</v>
      </c>
      <c r="AC442" s="122">
        <f t="shared" si="282"/>
        <v>4</v>
      </c>
      <c r="AD442" s="4">
        <v>0</v>
      </c>
      <c r="AE442" s="4">
        <v>0</v>
      </c>
      <c r="AF442" s="116">
        <v>0</v>
      </c>
      <c r="AG442" s="21">
        <v>3</v>
      </c>
      <c r="AH442" s="4">
        <v>1191689.8</v>
      </c>
      <c r="AI442" s="4">
        <v>1191689.8</v>
      </c>
      <c r="AJ442" s="116">
        <f t="shared" si="283"/>
        <v>1</v>
      </c>
      <c r="AK442" s="21">
        <v>3</v>
      </c>
      <c r="AL442" s="71">
        <f t="shared" si="284"/>
        <v>6</v>
      </c>
      <c r="AM442" s="4">
        <v>0</v>
      </c>
      <c r="AN442" s="4">
        <v>2498269.2700000009</v>
      </c>
      <c r="AO442" s="23">
        <f t="shared" si="285"/>
        <v>0</v>
      </c>
      <c r="AP442" s="21">
        <v>0</v>
      </c>
      <c r="AQ442" s="4">
        <v>0</v>
      </c>
      <c r="AR442" s="4">
        <v>599140.21000000008</v>
      </c>
      <c r="AS442" s="23">
        <f t="shared" si="295"/>
        <v>0</v>
      </c>
      <c r="AT442" s="21">
        <v>0</v>
      </c>
      <c r="AU442" s="74">
        <f t="shared" si="286"/>
        <v>0</v>
      </c>
      <c r="AV442" s="4">
        <v>6251339.6699999999</v>
      </c>
      <c r="AW442" s="4">
        <v>6705647.5</v>
      </c>
      <c r="AX442" s="23">
        <f t="shared" si="287"/>
        <v>0.93224996840349872</v>
      </c>
      <c r="AY442" s="21">
        <v>3</v>
      </c>
      <c r="AZ442" s="4">
        <f t="shared" si="288"/>
        <v>6251339.6699999999</v>
      </c>
      <c r="BA442" s="4">
        <v>141337.70000000001</v>
      </c>
      <c r="BB442" s="23">
        <f t="shared" si="289"/>
        <v>2.2609185784332849E-2</v>
      </c>
      <c r="BC442" s="21">
        <v>0</v>
      </c>
      <c r="BD442" s="73">
        <f t="shared" si="290"/>
        <v>3</v>
      </c>
      <c r="BE442" s="4">
        <v>0</v>
      </c>
      <c r="BF442" s="21">
        <v>3</v>
      </c>
      <c r="BG442" s="71">
        <f t="shared" si="291"/>
        <v>3</v>
      </c>
      <c r="BH442" s="4">
        <v>0</v>
      </c>
      <c r="BI442" s="4">
        <v>1</v>
      </c>
      <c r="BJ442" s="23">
        <f t="shared" si="296"/>
        <v>0</v>
      </c>
      <c r="BK442" s="21">
        <v>0</v>
      </c>
      <c r="BL442" s="4">
        <v>0</v>
      </c>
      <c r="BM442" s="124">
        <v>0</v>
      </c>
      <c r="BN442" s="53">
        <v>0</v>
      </c>
      <c r="BO442" s="54">
        <v>0</v>
      </c>
      <c r="BP442" s="88">
        <f t="shared" si="292"/>
        <v>0</v>
      </c>
      <c r="BQ442" s="44">
        <f t="shared" si="293"/>
        <v>22</v>
      </c>
    </row>
    <row r="443" spans="1:69" ht="102" x14ac:dyDescent="0.2">
      <c r="A443" s="1">
        <v>440</v>
      </c>
      <c r="B443" s="2" t="s">
        <v>1009</v>
      </c>
      <c r="C443" s="3" t="s">
        <v>1010</v>
      </c>
      <c r="D443" s="4">
        <v>9303407.2300000004</v>
      </c>
      <c r="E443" s="4">
        <v>9472205.2400000002</v>
      </c>
      <c r="F443" s="118">
        <f t="shared" si="274"/>
        <v>1.0181436763786593</v>
      </c>
      <c r="G443" s="21">
        <v>3</v>
      </c>
      <c r="H443" s="4">
        <v>9658222.6099999994</v>
      </c>
      <c r="I443" s="4">
        <v>8828405.5600000005</v>
      </c>
      <c r="J443" s="114">
        <f t="shared" si="275"/>
        <v>0.91408180536853467</v>
      </c>
      <c r="K443" s="21">
        <v>3</v>
      </c>
      <c r="L443" s="120">
        <f t="shared" si="276"/>
        <v>6</v>
      </c>
      <c r="M443" s="4">
        <v>1</v>
      </c>
      <c r="N443" s="4">
        <v>9</v>
      </c>
      <c r="O443" s="116">
        <f t="shared" si="277"/>
        <v>0.1111111111111111</v>
      </c>
      <c r="P443" s="21">
        <v>1</v>
      </c>
      <c r="Q443" s="4">
        <v>3</v>
      </c>
      <c r="R443" s="4">
        <v>9</v>
      </c>
      <c r="S443" s="116">
        <f t="shared" si="278"/>
        <v>0.33333333333333331</v>
      </c>
      <c r="T443" s="21">
        <v>2</v>
      </c>
      <c r="U443" s="4">
        <v>14</v>
      </c>
      <c r="V443" s="4">
        <f t="shared" si="279"/>
        <v>8</v>
      </c>
      <c r="W443" s="117">
        <f t="shared" si="280"/>
        <v>1.75</v>
      </c>
      <c r="X443" s="21">
        <v>1</v>
      </c>
      <c r="Y443" s="4">
        <v>5652991.2400000002</v>
      </c>
      <c r="Z443" s="4">
        <v>5553224.3300000001</v>
      </c>
      <c r="AA443" s="116">
        <f t="shared" si="281"/>
        <v>1.7648516646206609E-2</v>
      </c>
      <c r="AB443" s="21">
        <v>1</v>
      </c>
      <c r="AC443" s="122">
        <f t="shared" si="282"/>
        <v>5</v>
      </c>
      <c r="AD443" s="4">
        <v>4</v>
      </c>
      <c r="AE443" s="4">
        <v>1</v>
      </c>
      <c r="AF443" s="116">
        <f>AE443/AD443</f>
        <v>0.25</v>
      </c>
      <c r="AG443" s="21">
        <v>0</v>
      </c>
      <c r="AH443" s="4">
        <v>5553224.3300000001</v>
      </c>
      <c r="AI443" s="4">
        <v>5553224.3300000001</v>
      </c>
      <c r="AJ443" s="116">
        <f t="shared" si="283"/>
        <v>1</v>
      </c>
      <c r="AK443" s="21">
        <v>3</v>
      </c>
      <c r="AL443" s="73">
        <f t="shared" si="284"/>
        <v>3</v>
      </c>
      <c r="AM443" s="4">
        <v>0</v>
      </c>
      <c r="AN443" s="4">
        <v>4275918.9999999991</v>
      </c>
      <c r="AO443" s="23">
        <f t="shared" si="285"/>
        <v>0</v>
      </c>
      <c r="AP443" s="21">
        <v>0</v>
      </c>
      <c r="AQ443" s="4">
        <v>0</v>
      </c>
      <c r="AR443" s="4">
        <v>1872020.8499999999</v>
      </c>
      <c r="AS443" s="23">
        <f t="shared" si="295"/>
        <v>0</v>
      </c>
      <c r="AT443" s="21">
        <v>0</v>
      </c>
      <c r="AU443" s="74">
        <f t="shared" si="286"/>
        <v>0</v>
      </c>
      <c r="AV443" s="4">
        <v>6207639.5099999998</v>
      </c>
      <c r="AW443" s="4">
        <v>6818031.6200000001</v>
      </c>
      <c r="AX443" s="23">
        <f t="shared" si="287"/>
        <v>0.91047385168917705</v>
      </c>
      <c r="AY443" s="21">
        <v>3</v>
      </c>
      <c r="AZ443" s="4">
        <f t="shared" si="288"/>
        <v>6207639.5099999998</v>
      </c>
      <c r="BA443" s="4">
        <v>562079.25</v>
      </c>
      <c r="BB443" s="23">
        <f t="shared" si="289"/>
        <v>9.0546374204645147E-2</v>
      </c>
      <c r="BC443" s="21">
        <v>0</v>
      </c>
      <c r="BD443" s="73">
        <f t="shared" si="290"/>
        <v>3</v>
      </c>
      <c r="BE443" s="4">
        <v>0</v>
      </c>
      <c r="BF443" s="21">
        <v>3</v>
      </c>
      <c r="BG443" s="71">
        <f t="shared" si="291"/>
        <v>3</v>
      </c>
      <c r="BH443" s="4">
        <v>8</v>
      </c>
      <c r="BI443" s="4">
        <v>9</v>
      </c>
      <c r="BJ443" s="23">
        <f t="shared" si="296"/>
        <v>0.88888888888888884</v>
      </c>
      <c r="BK443" s="21">
        <v>2</v>
      </c>
      <c r="BL443" s="4">
        <v>0</v>
      </c>
      <c r="BM443" s="124">
        <v>0</v>
      </c>
      <c r="BN443" s="53">
        <v>0</v>
      </c>
      <c r="BO443" s="54">
        <v>0</v>
      </c>
      <c r="BP443" s="88">
        <f t="shared" si="292"/>
        <v>2</v>
      </c>
      <c r="BQ443" s="44">
        <f t="shared" si="293"/>
        <v>22</v>
      </c>
    </row>
    <row r="444" spans="1:69" ht="38.25" x14ac:dyDescent="0.2">
      <c r="A444" s="1">
        <v>441</v>
      </c>
      <c r="B444" s="2" t="s">
        <v>1041</v>
      </c>
      <c r="C444" s="3" t="s">
        <v>1042</v>
      </c>
      <c r="D444" s="4">
        <v>1995096</v>
      </c>
      <c r="E444" s="4">
        <v>1995096</v>
      </c>
      <c r="F444" s="118">
        <f t="shared" si="274"/>
        <v>1</v>
      </c>
      <c r="G444" s="21">
        <v>3</v>
      </c>
      <c r="H444" s="4">
        <v>1995096</v>
      </c>
      <c r="I444" s="4">
        <v>1263365.31</v>
      </c>
      <c r="J444" s="114">
        <f t="shared" si="275"/>
        <v>0.63323534807347615</v>
      </c>
      <c r="K444" s="21">
        <v>1</v>
      </c>
      <c r="L444" s="121">
        <f t="shared" si="276"/>
        <v>4</v>
      </c>
      <c r="M444" s="4">
        <v>1</v>
      </c>
      <c r="N444" s="4">
        <v>3</v>
      </c>
      <c r="O444" s="116">
        <f t="shared" si="277"/>
        <v>0.33333333333333331</v>
      </c>
      <c r="P444" s="21">
        <v>0</v>
      </c>
      <c r="Q444" s="4">
        <v>0</v>
      </c>
      <c r="R444" s="4">
        <v>3</v>
      </c>
      <c r="S444" s="116">
        <f t="shared" si="278"/>
        <v>0</v>
      </c>
      <c r="T444" s="21">
        <v>3</v>
      </c>
      <c r="U444" s="4">
        <v>6</v>
      </c>
      <c r="V444" s="4">
        <f t="shared" si="279"/>
        <v>2</v>
      </c>
      <c r="W444" s="117">
        <f t="shared" si="280"/>
        <v>3</v>
      </c>
      <c r="X444" s="21">
        <v>2</v>
      </c>
      <c r="Y444" s="4">
        <v>179565.56</v>
      </c>
      <c r="Z444" s="4">
        <v>151832.68</v>
      </c>
      <c r="AA444" s="116">
        <f t="shared" si="281"/>
        <v>0.15444431549123341</v>
      </c>
      <c r="AB444" s="21">
        <v>3</v>
      </c>
      <c r="AC444" s="121">
        <f t="shared" si="282"/>
        <v>8</v>
      </c>
      <c r="AD444" s="4">
        <v>0</v>
      </c>
      <c r="AE444" s="4">
        <v>0</v>
      </c>
      <c r="AF444" s="116">
        <v>0</v>
      </c>
      <c r="AG444" s="21">
        <v>3</v>
      </c>
      <c r="AH444" s="4">
        <v>151832.68</v>
      </c>
      <c r="AI444" s="4">
        <v>151832.68</v>
      </c>
      <c r="AJ444" s="116">
        <f t="shared" si="283"/>
        <v>1</v>
      </c>
      <c r="AK444" s="21">
        <v>3</v>
      </c>
      <c r="AL444" s="71">
        <f t="shared" si="284"/>
        <v>6</v>
      </c>
      <c r="AM444" s="4">
        <v>0</v>
      </c>
      <c r="AN444" s="4">
        <v>27268</v>
      </c>
      <c r="AO444" s="23">
        <f t="shared" si="285"/>
        <v>0</v>
      </c>
      <c r="AP444" s="21">
        <v>0</v>
      </c>
      <c r="AQ444" s="4">
        <v>0</v>
      </c>
      <c r="AR444" s="4">
        <v>27268</v>
      </c>
      <c r="AS444" s="23">
        <f t="shared" si="295"/>
        <v>0</v>
      </c>
      <c r="AT444" s="21">
        <v>0</v>
      </c>
      <c r="AU444" s="74">
        <f t="shared" si="286"/>
        <v>0</v>
      </c>
      <c r="AV444" s="4">
        <v>712008.39</v>
      </c>
      <c r="AW444" s="4">
        <v>1443601.61</v>
      </c>
      <c r="AX444" s="23">
        <f t="shared" si="287"/>
        <v>0.49321667769544808</v>
      </c>
      <c r="AY444" s="21">
        <v>1</v>
      </c>
      <c r="AZ444" s="4">
        <f t="shared" si="288"/>
        <v>712008.39</v>
      </c>
      <c r="BA444" s="4">
        <v>0</v>
      </c>
      <c r="BB444" s="23">
        <f t="shared" si="289"/>
        <v>0</v>
      </c>
      <c r="BC444" s="21">
        <v>0</v>
      </c>
      <c r="BD444" s="74">
        <f t="shared" si="290"/>
        <v>1</v>
      </c>
      <c r="BE444" s="4">
        <v>0</v>
      </c>
      <c r="BF444" s="21">
        <v>3</v>
      </c>
      <c r="BG444" s="71">
        <f t="shared" si="291"/>
        <v>3</v>
      </c>
      <c r="BH444" s="4">
        <v>0</v>
      </c>
      <c r="BI444" s="4">
        <v>0</v>
      </c>
      <c r="BJ444" s="23">
        <v>0</v>
      </c>
      <c r="BK444" s="21">
        <v>0</v>
      </c>
      <c r="BL444" s="4">
        <v>0</v>
      </c>
      <c r="BM444" s="124">
        <v>0</v>
      </c>
      <c r="BN444" s="53">
        <v>0</v>
      </c>
      <c r="BO444" s="54">
        <v>0</v>
      </c>
      <c r="BP444" s="88">
        <f t="shared" si="292"/>
        <v>0</v>
      </c>
      <c r="BQ444" s="44">
        <f t="shared" si="293"/>
        <v>22</v>
      </c>
    </row>
    <row r="445" spans="1:69" ht="51" x14ac:dyDescent="0.2">
      <c r="A445" s="1">
        <v>442</v>
      </c>
      <c r="B445" s="2" t="s">
        <v>1103</v>
      </c>
      <c r="C445" s="3" t="s">
        <v>1104</v>
      </c>
      <c r="D445" s="4">
        <v>17371428.300000001</v>
      </c>
      <c r="E445" s="4">
        <v>13828385.09</v>
      </c>
      <c r="F445" s="118">
        <f t="shared" si="274"/>
        <v>0.79604191729012863</v>
      </c>
      <c r="G445" s="21">
        <v>2</v>
      </c>
      <c r="H445" s="4">
        <v>22346071.510000002</v>
      </c>
      <c r="I445" s="4">
        <v>17397170.690000001</v>
      </c>
      <c r="J445" s="114">
        <f t="shared" si="275"/>
        <v>0.77853374281983578</v>
      </c>
      <c r="K445" s="21">
        <v>2</v>
      </c>
      <c r="L445" s="121">
        <f t="shared" si="276"/>
        <v>4</v>
      </c>
      <c r="M445" s="4">
        <v>6</v>
      </c>
      <c r="N445" s="4">
        <v>47</v>
      </c>
      <c r="O445" s="116">
        <f t="shared" si="277"/>
        <v>0.1276595744680851</v>
      </c>
      <c r="P445" s="21">
        <v>1</v>
      </c>
      <c r="Q445" s="4">
        <v>19</v>
      </c>
      <c r="R445" s="4">
        <v>47</v>
      </c>
      <c r="S445" s="116">
        <f t="shared" si="278"/>
        <v>0.40425531914893614</v>
      </c>
      <c r="T445" s="21">
        <v>2</v>
      </c>
      <c r="U445" s="4">
        <v>102</v>
      </c>
      <c r="V445" s="4">
        <f t="shared" si="279"/>
        <v>41</v>
      </c>
      <c r="W445" s="117">
        <f t="shared" si="280"/>
        <v>2.4878048780487805</v>
      </c>
      <c r="X445" s="21">
        <v>2</v>
      </c>
      <c r="Y445" s="4">
        <v>8087690.2599999998</v>
      </c>
      <c r="Z445" s="4">
        <v>7623647.7000000002</v>
      </c>
      <c r="AA445" s="116">
        <f t="shared" si="281"/>
        <v>5.7376401059157228E-2</v>
      </c>
      <c r="AB445" s="21">
        <v>3</v>
      </c>
      <c r="AC445" s="121">
        <f t="shared" si="282"/>
        <v>8</v>
      </c>
      <c r="AD445" s="4">
        <v>1</v>
      </c>
      <c r="AE445" s="4">
        <v>1</v>
      </c>
      <c r="AF445" s="116">
        <f>AE445/AD445</f>
        <v>1</v>
      </c>
      <c r="AG445" s="21">
        <v>0</v>
      </c>
      <c r="AH445" s="4">
        <v>4648367.8999999994</v>
      </c>
      <c r="AI445" s="4">
        <v>7623647.6999999993</v>
      </c>
      <c r="AJ445" s="116">
        <f t="shared" si="283"/>
        <v>0.60973015581504375</v>
      </c>
      <c r="AK445" s="21">
        <v>2</v>
      </c>
      <c r="AL445" s="74">
        <f t="shared" si="284"/>
        <v>2</v>
      </c>
      <c r="AM445" s="4">
        <v>0</v>
      </c>
      <c r="AN445" s="4">
        <v>1254719.6900000002</v>
      </c>
      <c r="AO445" s="23">
        <f t="shared" si="285"/>
        <v>0</v>
      </c>
      <c r="AP445" s="21">
        <v>0</v>
      </c>
      <c r="AQ445" s="4">
        <v>0</v>
      </c>
      <c r="AR445" s="4">
        <v>588797.55000000005</v>
      </c>
      <c r="AS445" s="23">
        <f t="shared" si="295"/>
        <v>0</v>
      </c>
      <c r="AT445" s="21">
        <v>0</v>
      </c>
      <c r="AU445" s="74">
        <f t="shared" si="286"/>
        <v>0</v>
      </c>
      <c r="AV445" s="4">
        <v>3573778.14</v>
      </c>
      <c r="AW445" s="4">
        <v>3821006.41</v>
      </c>
      <c r="AX445" s="23">
        <f t="shared" si="287"/>
        <v>0.93529760396293082</v>
      </c>
      <c r="AY445" s="21">
        <v>3</v>
      </c>
      <c r="AZ445" s="4">
        <f t="shared" si="288"/>
        <v>3573778.14</v>
      </c>
      <c r="BA445" s="4">
        <v>426688.06</v>
      </c>
      <c r="BB445" s="23">
        <f t="shared" si="289"/>
        <v>0.11939410989849526</v>
      </c>
      <c r="BC445" s="21">
        <v>0</v>
      </c>
      <c r="BD445" s="73">
        <f t="shared" si="290"/>
        <v>3</v>
      </c>
      <c r="BE445" s="4">
        <v>78</v>
      </c>
      <c r="BF445" s="21">
        <v>2</v>
      </c>
      <c r="BG445" s="73">
        <f t="shared" si="291"/>
        <v>2</v>
      </c>
      <c r="BH445" s="4">
        <v>53</v>
      </c>
      <c r="BI445" s="4">
        <v>55</v>
      </c>
      <c r="BJ445" s="23">
        <f t="shared" ref="BJ445:BJ450" si="297">BH445/BI445</f>
        <v>0.96363636363636362</v>
      </c>
      <c r="BK445" s="21">
        <v>3</v>
      </c>
      <c r="BL445" s="4">
        <v>0</v>
      </c>
      <c r="BM445" s="124">
        <v>0</v>
      </c>
      <c r="BN445" s="53">
        <v>0</v>
      </c>
      <c r="BO445" s="54">
        <v>0</v>
      </c>
      <c r="BP445" s="90">
        <f t="shared" si="292"/>
        <v>3</v>
      </c>
      <c r="BQ445" s="44">
        <f t="shared" si="293"/>
        <v>22</v>
      </c>
    </row>
    <row r="446" spans="1:69" ht="127.5" x14ac:dyDescent="0.2">
      <c r="A446" s="1">
        <v>443</v>
      </c>
      <c r="B446" s="2" t="s">
        <v>1155</v>
      </c>
      <c r="C446" s="3" t="s">
        <v>1156</v>
      </c>
      <c r="D446" s="4">
        <v>5488166.5300000003</v>
      </c>
      <c r="E446" s="4">
        <v>5488166.5300000003</v>
      </c>
      <c r="F446" s="118">
        <f t="shared" si="274"/>
        <v>1</v>
      </c>
      <c r="G446" s="21">
        <v>3</v>
      </c>
      <c r="H446" s="4">
        <v>5488166.5300000003</v>
      </c>
      <c r="I446" s="4">
        <v>5340054.28</v>
      </c>
      <c r="J446" s="114">
        <f t="shared" si="275"/>
        <v>0.97301243517477598</v>
      </c>
      <c r="K446" s="21">
        <v>3</v>
      </c>
      <c r="L446" s="120">
        <f t="shared" si="276"/>
        <v>6</v>
      </c>
      <c r="M446" s="4">
        <v>0</v>
      </c>
      <c r="N446" s="4">
        <v>1</v>
      </c>
      <c r="O446" s="116">
        <f t="shared" si="277"/>
        <v>0</v>
      </c>
      <c r="P446" s="21">
        <v>3</v>
      </c>
      <c r="Q446" s="4">
        <v>0</v>
      </c>
      <c r="R446" s="4">
        <v>1</v>
      </c>
      <c r="S446" s="116">
        <f t="shared" si="278"/>
        <v>0</v>
      </c>
      <c r="T446" s="21">
        <v>3</v>
      </c>
      <c r="U446" s="4">
        <v>2</v>
      </c>
      <c r="V446" s="4">
        <f t="shared" si="279"/>
        <v>1</v>
      </c>
      <c r="W446" s="117">
        <f t="shared" si="280"/>
        <v>2</v>
      </c>
      <c r="X446" s="21">
        <v>1</v>
      </c>
      <c r="Y446" s="4">
        <v>0</v>
      </c>
      <c r="Z446" s="4">
        <v>0</v>
      </c>
      <c r="AA446" s="116">
        <v>0</v>
      </c>
      <c r="AB446" s="21">
        <v>0</v>
      </c>
      <c r="AC446" s="121">
        <f t="shared" si="282"/>
        <v>7</v>
      </c>
      <c r="AD446" s="4">
        <v>0</v>
      </c>
      <c r="AE446" s="4">
        <v>0</v>
      </c>
      <c r="AF446" s="116">
        <v>0</v>
      </c>
      <c r="AG446" s="21">
        <v>0</v>
      </c>
      <c r="AH446" s="4">
        <v>0</v>
      </c>
      <c r="AI446" s="4">
        <v>0</v>
      </c>
      <c r="AJ446" s="116">
        <v>0</v>
      </c>
      <c r="AK446" s="21">
        <v>0</v>
      </c>
      <c r="AL446" s="74">
        <f t="shared" si="284"/>
        <v>0</v>
      </c>
      <c r="AM446" s="4">
        <v>0</v>
      </c>
      <c r="AN446" s="4">
        <v>1737929.7800000003</v>
      </c>
      <c r="AO446" s="23">
        <f t="shared" si="285"/>
        <v>0</v>
      </c>
      <c r="AP446" s="21">
        <v>0</v>
      </c>
      <c r="AQ446" s="4">
        <v>0</v>
      </c>
      <c r="AR446" s="4">
        <v>854180.97999999986</v>
      </c>
      <c r="AS446" s="23">
        <f t="shared" si="295"/>
        <v>0</v>
      </c>
      <c r="AT446" s="21">
        <v>0</v>
      </c>
      <c r="AU446" s="74">
        <f t="shared" si="286"/>
        <v>0</v>
      </c>
      <c r="AV446" s="4">
        <v>5340054.28</v>
      </c>
      <c r="AW446" s="4">
        <v>5488166.5300000003</v>
      </c>
      <c r="AX446" s="23">
        <f t="shared" si="287"/>
        <v>0.97301243517477598</v>
      </c>
      <c r="AY446" s="21">
        <v>3</v>
      </c>
      <c r="AZ446" s="4">
        <f t="shared" si="288"/>
        <v>5340054.28</v>
      </c>
      <c r="BA446" s="4">
        <v>727843.63</v>
      </c>
      <c r="BB446" s="23">
        <f t="shared" si="289"/>
        <v>0.13629891979300254</v>
      </c>
      <c r="BC446" s="21">
        <v>0</v>
      </c>
      <c r="BD446" s="73">
        <f t="shared" si="290"/>
        <v>3</v>
      </c>
      <c r="BE446" s="4">
        <v>0</v>
      </c>
      <c r="BF446" s="21">
        <v>3</v>
      </c>
      <c r="BG446" s="71">
        <f t="shared" si="291"/>
        <v>3</v>
      </c>
      <c r="BH446" s="4">
        <v>1</v>
      </c>
      <c r="BI446" s="4">
        <v>1</v>
      </c>
      <c r="BJ446" s="23">
        <f t="shared" si="297"/>
        <v>1</v>
      </c>
      <c r="BK446" s="21">
        <v>3</v>
      </c>
      <c r="BL446" s="4">
        <v>0</v>
      </c>
      <c r="BM446" s="124">
        <v>0</v>
      </c>
      <c r="BN446" s="53">
        <v>0</v>
      </c>
      <c r="BO446" s="54">
        <v>0</v>
      </c>
      <c r="BP446" s="90">
        <f t="shared" si="292"/>
        <v>3</v>
      </c>
      <c r="BQ446" s="44">
        <f t="shared" si="293"/>
        <v>22</v>
      </c>
    </row>
    <row r="447" spans="1:69" ht="89.25" x14ac:dyDescent="0.2">
      <c r="A447" s="1">
        <v>444</v>
      </c>
      <c r="B447" s="2" t="s">
        <v>1357</v>
      </c>
      <c r="C447" s="3" t="s">
        <v>1358</v>
      </c>
      <c r="D447" s="4">
        <v>24144935.489999998</v>
      </c>
      <c r="E447" s="4">
        <v>23875075.18</v>
      </c>
      <c r="F447" s="118">
        <f t="shared" si="274"/>
        <v>0.98882331617279473</v>
      </c>
      <c r="G447" s="21">
        <v>3</v>
      </c>
      <c r="H447" s="4">
        <v>24144935.489999998</v>
      </c>
      <c r="I447" s="4">
        <v>19363247.5</v>
      </c>
      <c r="J447" s="114">
        <f t="shared" si="275"/>
        <v>0.80195896601254502</v>
      </c>
      <c r="K447" s="21">
        <v>2</v>
      </c>
      <c r="L447" s="115">
        <f t="shared" si="276"/>
        <v>5</v>
      </c>
      <c r="M447" s="4">
        <v>11</v>
      </c>
      <c r="N447" s="4">
        <v>46</v>
      </c>
      <c r="O447" s="116">
        <f t="shared" si="277"/>
        <v>0.2391304347826087</v>
      </c>
      <c r="P447" s="21">
        <v>0</v>
      </c>
      <c r="Q447" s="4">
        <v>19</v>
      </c>
      <c r="R447" s="4">
        <v>46</v>
      </c>
      <c r="S447" s="116">
        <f t="shared" si="278"/>
        <v>0.41304347826086957</v>
      </c>
      <c r="T447" s="21">
        <v>2</v>
      </c>
      <c r="U447" s="4">
        <v>62</v>
      </c>
      <c r="V447" s="4">
        <f t="shared" si="279"/>
        <v>35</v>
      </c>
      <c r="W447" s="117">
        <f t="shared" si="280"/>
        <v>1.7714285714285714</v>
      </c>
      <c r="X447" s="21">
        <v>1</v>
      </c>
      <c r="Y447" s="4">
        <v>9484178.1999999993</v>
      </c>
      <c r="Z447" s="4">
        <v>9225670.8599999994</v>
      </c>
      <c r="AA447" s="116">
        <f t="shared" ref="AA447:AA454" si="298">(Y447-Z447)/Y447</f>
        <v>2.7256693679585213E-2</v>
      </c>
      <c r="AB447" s="21">
        <v>1</v>
      </c>
      <c r="AC447" s="122">
        <f t="shared" si="282"/>
        <v>4</v>
      </c>
      <c r="AD447" s="4">
        <v>0</v>
      </c>
      <c r="AE447" s="4">
        <v>0</v>
      </c>
      <c r="AF447" s="116">
        <v>0</v>
      </c>
      <c r="AG447" s="21">
        <v>3</v>
      </c>
      <c r="AH447" s="4">
        <v>9225670.8599999994</v>
      </c>
      <c r="AI447" s="4">
        <v>9225670.8599999994</v>
      </c>
      <c r="AJ447" s="116">
        <f t="shared" ref="AJ447:AJ454" si="299">AH447/AI447</f>
        <v>1</v>
      </c>
      <c r="AK447" s="21">
        <v>3</v>
      </c>
      <c r="AL447" s="71">
        <f t="shared" si="284"/>
        <v>6</v>
      </c>
      <c r="AM447" s="4">
        <v>0</v>
      </c>
      <c r="AN447" s="4">
        <v>4869701.1800000006</v>
      </c>
      <c r="AO447" s="23">
        <f t="shared" si="285"/>
        <v>0</v>
      </c>
      <c r="AP447" s="21">
        <v>0</v>
      </c>
      <c r="AQ447" s="4">
        <v>0</v>
      </c>
      <c r="AR447" s="4">
        <v>1326673.0999999996</v>
      </c>
      <c r="AS447" s="23">
        <f t="shared" si="295"/>
        <v>0</v>
      </c>
      <c r="AT447" s="21">
        <v>0</v>
      </c>
      <c r="AU447" s="74">
        <f t="shared" si="286"/>
        <v>0</v>
      </c>
      <c r="AV447" s="4">
        <v>11286407.859999999</v>
      </c>
      <c r="AW447" s="4">
        <v>13806881.66</v>
      </c>
      <c r="AX447" s="23">
        <f t="shared" si="287"/>
        <v>0.81744800440333454</v>
      </c>
      <c r="AY447" s="21">
        <v>2</v>
      </c>
      <c r="AZ447" s="4">
        <f t="shared" si="288"/>
        <v>11286407.859999999</v>
      </c>
      <c r="BA447" s="4">
        <v>973935.78</v>
      </c>
      <c r="BB447" s="23">
        <f t="shared" si="289"/>
        <v>8.6292803882421457E-2</v>
      </c>
      <c r="BC447" s="21">
        <v>0</v>
      </c>
      <c r="BD447" s="74">
        <f t="shared" si="290"/>
        <v>2</v>
      </c>
      <c r="BE447" s="4">
        <v>0</v>
      </c>
      <c r="BF447" s="21">
        <v>3</v>
      </c>
      <c r="BG447" s="71">
        <f t="shared" si="291"/>
        <v>3</v>
      </c>
      <c r="BH447" s="4">
        <v>47</v>
      </c>
      <c r="BI447" s="4">
        <v>58</v>
      </c>
      <c r="BJ447" s="23">
        <f t="shared" si="297"/>
        <v>0.81034482758620685</v>
      </c>
      <c r="BK447" s="21">
        <v>2</v>
      </c>
      <c r="BL447" s="4">
        <v>0</v>
      </c>
      <c r="BM447" s="124">
        <v>0</v>
      </c>
      <c r="BN447" s="53">
        <v>0</v>
      </c>
      <c r="BO447" s="54">
        <v>0</v>
      </c>
      <c r="BP447" s="88">
        <f t="shared" si="292"/>
        <v>2</v>
      </c>
      <c r="BQ447" s="44">
        <f t="shared" si="293"/>
        <v>22</v>
      </c>
    </row>
    <row r="448" spans="1:69" ht="114.75" x14ac:dyDescent="0.2">
      <c r="A448" s="1">
        <v>445</v>
      </c>
      <c r="B448" s="2" t="s">
        <v>1377</v>
      </c>
      <c r="C448" s="3" t="s">
        <v>1378</v>
      </c>
      <c r="D448" s="4">
        <v>5627167.8399999999</v>
      </c>
      <c r="E448" s="4">
        <v>5801804.5800000001</v>
      </c>
      <c r="F448" s="118">
        <f t="shared" si="274"/>
        <v>1.0310345710249866</v>
      </c>
      <c r="G448" s="21">
        <v>3</v>
      </c>
      <c r="H448" s="4">
        <v>5627167.8399999999</v>
      </c>
      <c r="I448" s="4">
        <v>5560104.2699999996</v>
      </c>
      <c r="J448" s="114">
        <f t="shared" si="275"/>
        <v>0.98808218060899344</v>
      </c>
      <c r="K448" s="21">
        <v>3</v>
      </c>
      <c r="L448" s="120">
        <f t="shared" si="276"/>
        <v>6</v>
      </c>
      <c r="M448" s="4">
        <v>0</v>
      </c>
      <c r="N448" s="4">
        <v>2</v>
      </c>
      <c r="O448" s="116">
        <f t="shared" si="277"/>
        <v>0</v>
      </c>
      <c r="P448" s="21">
        <v>3</v>
      </c>
      <c r="Q448" s="4">
        <v>2</v>
      </c>
      <c r="R448" s="4">
        <v>2</v>
      </c>
      <c r="S448" s="116">
        <f t="shared" si="278"/>
        <v>1</v>
      </c>
      <c r="T448" s="21">
        <v>0</v>
      </c>
      <c r="U448" s="4">
        <v>2</v>
      </c>
      <c r="V448" s="4">
        <f t="shared" si="279"/>
        <v>2</v>
      </c>
      <c r="W448" s="117">
        <f t="shared" si="280"/>
        <v>1</v>
      </c>
      <c r="X448" s="21">
        <v>1</v>
      </c>
      <c r="Y448" s="4">
        <v>283350</v>
      </c>
      <c r="Z448" s="4">
        <v>283350</v>
      </c>
      <c r="AA448" s="116">
        <f t="shared" si="298"/>
        <v>0</v>
      </c>
      <c r="AB448" s="21">
        <v>0</v>
      </c>
      <c r="AC448" s="122">
        <f t="shared" si="282"/>
        <v>4</v>
      </c>
      <c r="AD448" s="4">
        <v>1</v>
      </c>
      <c r="AE448" s="4">
        <v>0</v>
      </c>
      <c r="AF448" s="116">
        <f>AE448/AD448</f>
        <v>0</v>
      </c>
      <c r="AG448" s="21">
        <v>3</v>
      </c>
      <c r="AH448" s="4">
        <v>283350</v>
      </c>
      <c r="AI448" s="4">
        <v>283350</v>
      </c>
      <c r="AJ448" s="116">
        <f t="shared" si="299"/>
        <v>1</v>
      </c>
      <c r="AK448" s="21">
        <v>3</v>
      </c>
      <c r="AL448" s="71">
        <f t="shared" si="284"/>
        <v>6</v>
      </c>
      <c r="AM448" s="4">
        <v>0</v>
      </c>
      <c r="AN448" s="4">
        <v>2056460.3899999997</v>
      </c>
      <c r="AO448" s="23">
        <f t="shared" si="285"/>
        <v>0</v>
      </c>
      <c r="AP448" s="21">
        <v>0</v>
      </c>
      <c r="AQ448" s="4">
        <v>0</v>
      </c>
      <c r="AR448" s="4">
        <v>1884238.6199999996</v>
      </c>
      <c r="AS448" s="23">
        <f t="shared" ref="AS448:AS469" si="300">AQ448/AR448</f>
        <v>0</v>
      </c>
      <c r="AT448" s="21">
        <v>0</v>
      </c>
      <c r="AU448" s="74">
        <f t="shared" si="286"/>
        <v>0</v>
      </c>
      <c r="AV448" s="4">
        <v>5422964.2699999996</v>
      </c>
      <c r="AW448" s="4">
        <v>5518454.5800000001</v>
      </c>
      <c r="AX448" s="23">
        <f t="shared" si="287"/>
        <v>0.98269618629351829</v>
      </c>
      <c r="AY448" s="21">
        <v>3</v>
      </c>
      <c r="AZ448" s="4">
        <f t="shared" si="288"/>
        <v>5422964.2699999996</v>
      </c>
      <c r="BA448" s="4">
        <v>793517.4</v>
      </c>
      <c r="BB448" s="23">
        <f t="shared" si="289"/>
        <v>0.14632539705079048</v>
      </c>
      <c r="BC448" s="21">
        <v>0</v>
      </c>
      <c r="BD448" s="73">
        <f t="shared" si="290"/>
        <v>3</v>
      </c>
      <c r="BE448" s="4">
        <v>0</v>
      </c>
      <c r="BF448" s="21">
        <v>3</v>
      </c>
      <c r="BG448" s="71">
        <f t="shared" si="291"/>
        <v>3</v>
      </c>
      <c r="BH448" s="4">
        <v>0</v>
      </c>
      <c r="BI448" s="4">
        <v>2</v>
      </c>
      <c r="BJ448" s="23">
        <f t="shared" si="297"/>
        <v>0</v>
      </c>
      <c r="BK448" s="21">
        <v>0</v>
      </c>
      <c r="BL448" s="4">
        <v>0</v>
      </c>
      <c r="BM448" s="124">
        <v>0</v>
      </c>
      <c r="BN448" s="53">
        <v>0</v>
      </c>
      <c r="BO448" s="54">
        <v>0</v>
      </c>
      <c r="BP448" s="88">
        <f t="shared" si="292"/>
        <v>0</v>
      </c>
      <c r="BQ448" s="44">
        <f t="shared" si="293"/>
        <v>22</v>
      </c>
    </row>
    <row r="449" spans="1:69" ht="89.25" x14ac:dyDescent="0.2">
      <c r="A449" s="1">
        <v>446</v>
      </c>
      <c r="B449" s="2" t="s">
        <v>1413</v>
      </c>
      <c r="C449" s="3" t="s">
        <v>1414</v>
      </c>
      <c r="D449" s="4">
        <v>5827719.5499999998</v>
      </c>
      <c r="E449" s="4">
        <v>5810864.46</v>
      </c>
      <c r="F449" s="118">
        <f t="shared" si="274"/>
        <v>0.99710777262780259</v>
      </c>
      <c r="G449" s="21">
        <v>3</v>
      </c>
      <c r="H449" s="4">
        <v>5827719.5499999998</v>
      </c>
      <c r="I449" s="4">
        <v>2854506.77</v>
      </c>
      <c r="J449" s="114">
        <f t="shared" si="275"/>
        <v>0.48981539786004291</v>
      </c>
      <c r="K449" s="21">
        <v>0</v>
      </c>
      <c r="L449" s="121">
        <f t="shared" si="276"/>
        <v>3</v>
      </c>
      <c r="M449" s="4">
        <v>0</v>
      </c>
      <c r="N449" s="4">
        <v>6</v>
      </c>
      <c r="O449" s="116">
        <f t="shared" si="277"/>
        <v>0</v>
      </c>
      <c r="P449" s="21">
        <v>3</v>
      </c>
      <c r="Q449" s="4">
        <v>6</v>
      </c>
      <c r="R449" s="4">
        <v>6</v>
      </c>
      <c r="S449" s="116">
        <f t="shared" si="278"/>
        <v>1</v>
      </c>
      <c r="T449" s="21">
        <v>0</v>
      </c>
      <c r="U449" s="4">
        <v>6</v>
      </c>
      <c r="V449" s="4">
        <f t="shared" si="279"/>
        <v>6</v>
      </c>
      <c r="W449" s="117">
        <f t="shared" si="280"/>
        <v>1</v>
      </c>
      <c r="X449" s="21">
        <v>1</v>
      </c>
      <c r="Y449" s="4">
        <v>1954141.4</v>
      </c>
      <c r="Z449" s="4">
        <v>1661004.8</v>
      </c>
      <c r="AA449" s="116">
        <f t="shared" si="298"/>
        <v>0.1500078755815725</v>
      </c>
      <c r="AB449" s="21">
        <v>3</v>
      </c>
      <c r="AC449" s="121">
        <f t="shared" si="282"/>
        <v>7</v>
      </c>
      <c r="AD449" s="4">
        <v>0</v>
      </c>
      <c r="AE449" s="4">
        <v>0</v>
      </c>
      <c r="AF449" s="116">
        <v>0</v>
      </c>
      <c r="AG449" s="21">
        <v>3</v>
      </c>
      <c r="AH449" s="4">
        <v>1661004.8</v>
      </c>
      <c r="AI449" s="4">
        <v>1661004.8</v>
      </c>
      <c r="AJ449" s="116">
        <f t="shared" si="299"/>
        <v>1</v>
      </c>
      <c r="AK449" s="21">
        <v>3</v>
      </c>
      <c r="AL449" s="71">
        <f t="shared" si="284"/>
        <v>6</v>
      </c>
      <c r="AM449" s="4">
        <v>0</v>
      </c>
      <c r="AN449" s="4">
        <v>223202.3</v>
      </c>
      <c r="AO449" s="23">
        <f t="shared" si="285"/>
        <v>0</v>
      </c>
      <c r="AP449" s="21">
        <v>0</v>
      </c>
      <c r="AQ449" s="4">
        <v>0</v>
      </c>
      <c r="AR449" s="4">
        <v>39218.5</v>
      </c>
      <c r="AS449" s="23">
        <f t="shared" si="300"/>
        <v>0</v>
      </c>
      <c r="AT449" s="21">
        <v>0</v>
      </c>
      <c r="AU449" s="74">
        <f t="shared" si="286"/>
        <v>0</v>
      </c>
      <c r="AV449" s="4">
        <v>1193501.97</v>
      </c>
      <c r="AW449" s="4">
        <v>3845714.06</v>
      </c>
      <c r="AX449" s="23">
        <f t="shared" si="287"/>
        <v>0.31034599852699396</v>
      </c>
      <c r="AY449" s="21">
        <v>1</v>
      </c>
      <c r="AZ449" s="4">
        <f t="shared" si="288"/>
        <v>1193501.97</v>
      </c>
      <c r="BA449" s="4">
        <v>0</v>
      </c>
      <c r="BB449" s="23">
        <f t="shared" si="289"/>
        <v>0</v>
      </c>
      <c r="BC449" s="21">
        <v>0</v>
      </c>
      <c r="BD449" s="74">
        <f t="shared" si="290"/>
        <v>1</v>
      </c>
      <c r="BE449" s="4">
        <v>0</v>
      </c>
      <c r="BF449" s="21">
        <v>3</v>
      </c>
      <c r="BG449" s="71">
        <f t="shared" si="291"/>
        <v>3</v>
      </c>
      <c r="BH449" s="4">
        <v>5</v>
      </c>
      <c r="BI449" s="4">
        <v>6</v>
      </c>
      <c r="BJ449" s="23">
        <f t="shared" si="297"/>
        <v>0.83333333333333337</v>
      </c>
      <c r="BK449" s="21">
        <v>2</v>
      </c>
      <c r="BL449" s="4">
        <v>0</v>
      </c>
      <c r="BM449" s="124">
        <v>0</v>
      </c>
      <c r="BN449" s="53">
        <v>0</v>
      </c>
      <c r="BO449" s="54">
        <v>0</v>
      </c>
      <c r="BP449" s="88">
        <f t="shared" si="292"/>
        <v>2</v>
      </c>
      <c r="BQ449" s="44">
        <f t="shared" si="293"/>
        <v>22</v>
      </c>
    </row>
    <row r="450" spans="1:69" ht="127.5" x14ac:dyDescent="0.2">
      <c r="A450" s="1">
        <v>447</v>
      </c>
      <c r="B450" s="2" t="s">
        <v>1447</v>
      </c>
      <c r="C450" s="3" t="s">
        <v>1448</v>
      </c>
      <c r="D450" s="4">
        <v>15691040.890000001</v>
      </c>
      <c r="E450" s="4">
        <v>15691040.890000001</v>
      </c>
      <c r="F450" s="118">
        <f t="shared" si="274"/>
        <v>1</v>
      </c>
      <c r="G450" s="21">
        <v>3</v>
      </c>
      <c r="H450" s="4">
        <v>15691040.890000001</v>
      </c>
      <c r="I450" s="4">
        <v>11116031.289999999</v>
      </c>
      <c r="J450" s="114">
        <f t="shared" si="275"/>
        <v>0.70843173298237438</v>
      </c>
      <c r="K450" s="21">
        <v>2</v>
      </c>
      <c r="L450" s="115">
        <f t="shared" si="276"/>
        <v>5</v>
      </c>
      <c r="M450" s="4">
        <v>0</v>
      </c>
      <c r="N450" s="4">
        <v>17</v>
      </c>
      <c r="O450" s="116">
        <f t="shared" si="277"/>
        <v>0</v>
      </c>
      <c r="P450" s="21">
        <v>3</v>
      </c>
      <c r="Q450" s="4">
        <v>13</v>
      </c>
      <c r="R450" s="4">
        <v>17</v>
      </c>
      <c r="S450" s="116">
        <f t="shared" si="278"/>
        <v>0.76470588235294112</v>
      </c>
      <c r="T450" s="21">
        <v>0</v>
      </c>
      <c r="U450" s="4">
        <v>23</v>
      </c>
      <c r="V450" s="4">
        <f t="shared" si="279"/>
        <v>17</v>
      </c>
      <c r="W450" s="117">
        <f t="shared" si="280"/>
        <v>1.3529411764705883</v>
      </c>
      <c r="X450" s="21">
        <v>1</v>
      </c>
      <c r="Y450" s="4">
        <v>5866021.0599999996</v>
      </c>
      <c r="Z450" s="4">
        <v>5827788.9199999999</v>
      </c>
      <c r="AA450" s="116">
        <f t="shared" si="298"/>
        <v>6.5175592806343708E-3</v>
      </c>
      <c r="AB450" s="21">
        <v>0</v>
      </c>
      <c r="AC450" s="122">
        <f t="shared" si="282"/>
        <v>4</v>
      </c>
      <c r="AD450" s="4">
        <v>0</v>
      </c>
      <c r="AE450" s="4">
        <v>0</v>
      </c>
      <c r="AF450" s="116">
        <v>0</v>
      </c>
      <c r="AG450" s="21">
        <v>3</v>
      </c>
      <c r="AH450" s="4">
        <v>5400028.96</v>
      </c>
      <c r="AI450" s="4">
        <v>5827788.9199999999</v>
      </c>
      <c r="AJ450" s="116">
        <f t="shared" si="299"/>
        <v>0.92659995654063598</v>
      </c>
      <c r="AK450" s="21">
        <v>3</v>
      </c>
      <c r="AL450" s="71">
        <f t="shared" si="284"/>
        <v>6</v>
      </c>
      <c r="AM450" s="4">
        <v>0</v>
      </c>
      <c r="AN450" s="4">
        <v>5937746.9800000014</v>
      </c>
      <c r="AO450" s="23">
        <f t="shared" si="285"/>
        <v>0</v>
      </c>
      <c r="AP450" s="21">
        <v>0</v>
      </c>
      <c r="AQ450" s="4">
        <v>0</v>
      </c>
      <c r="AR450" s="4">
        <v>2252554.4499999997</v>
      </c>
      <c r="AS450" s="23">
        <f t="shared" si="300"/>
        <v>0</v>
      </c>
      <c r="AT450" s="21">
        <v>0</v>
      </c>
      <c r="AU450" s="74">
        <f t="shared" si="286"/>
        <v>0</v>
      </c>
      <c r="AV450" s="4">
        <v>8720739.9600000009</v>
      </c>
      <c r="AW450" s="4">
        <v>9774438.3499999996</v>
      </c>
      <c r="AX450" s="23">
        <f t="shared" si="287"/>
        <v>0.89219857425362969</v>
      </c>
      <c r="AY450" s="21">
        <v>2</v>
      </c>
      <c r="AZ450" s="4">
        <f t="shared" si="288"/>
        <v>8720739.9600000009</v>
      </c>
      <c r="BA450" s="4">
        <v>0</v>
      </c>
      <c r="BB450" s="23">
        <f t="shared" si="289"/>
        <v>0</v>
      </c>
      <c r="BC450" s="21">
        <v>0</v>
      </c>
      <c r="BD450" s="74">
        <f t="shared" si="290"/>
        <v>2</v>
      </c>
      <c r="BE450" s="4">
        <v>0</v>
      </c>
      <c r="BF450" s="21">
        <v>3</v>
      </c>
      <c r="BG450" s="71">
        <f t="shared" si="291"/>
        <v>3</v>
      </c>
      <c r="BH450" s="4">
        <v>18</v>
      </c>
      <c r="BI450" s="4">
        <v>21</v>
      </c>
      <c r="BJ450" s="23">
        <f t="shared" si="297"/>
        <v>0.8571428571428571</v>
      </c>
      <c r="BK450" s="21">
        <v>2</v>
      </c>
      <c r="BL450" s="4">
        <v>0</v>
      </c>
      <c r="BM450" s="124">
        <v>0</v>
      </c>
      <c r="BN450" s="53">
        <v>0</v>
      </c>
      <c r="BO450" s="54">
        <v>0</v>
      </c>
      <c r="BP450" s="88">
        <f t="shared" si="292"/>
        <v>2</v>
      </c>
      <c r="BQ450" s="44">
        <f t="shared" si="293"/>
        <v>22</v>
      </c>
    </row>
    <row r="451" spans="1:69" ht="63.75" x14ac:dyDescent="0.2">
      <c r="A451" s="1">
        <v>448</v>
      </c>
      <c r="B451" s="2" t="s">
        <v>1511</v>
      </c>
      <c r="C451" s="3" t="s">
        <v>1512</v>
      </c>
      <c r="D451" s="4">
        <v>26216975.510000002</v>
      </c>
      <c r="E451" s="4">
        <v>26216975.510000002</v>
      </c>
      <c r="F451" s="118">
        <f t="shared" si="274"/>
        <v>1</v>
      </c>
      <c r="G451" s="21">
        <v>3</v>
      </c>
      <c r="H451" s="4">
        <v>26505109.48</v>
      </c>
      <c r="I451" s="4">
        <v>24094111.84</v>
      </c>
      <c r="J451" s="114">
        <f t="shared" si="275"/>
        <v>0.90903649570588374</v>
      </c>
      <c r="K451" s="21">
        <v>3</v>
      </c>
      <c r="L451" s="120">
        <f t="shared" si="276"/>
        <v>6</v>
      </c>
      <c r="M451" s="4">
        <v>0</v>
      </c>
      <c r="N451" s="4">
        <v>2</v>
      </c>
      <c r="O451" s="116">
        <f t="shared" si="277"/>
        <v>0</v>
      </c>
      <c r="P451" s="21">
        <v>3</v>
      </c>
      <c r="Q451" s="4">
        <v>1</v>
      </c>
      <c r="R451" s="4">
        <v>2</v>
      </c>
      <c r="S451" s="116">
        <f t="shared" si="278"/>
        <v>0.5</v>
      </c>
      <c r="T451" s="21">
        <v>1</v>
      </c>
      <c r="U451" s="4">
        <v>3</v>
      </c>
      <c r="V451" s="4">
        <f t="shared" si="279"/>
        <v>2</v>
      </c>
      <c r="W451" s="117">
        <f t="shared" si="280"/>
        <v>1.5</v>
      </c>
      <c r="X451" s="21">
        <v>1</v>
      </c>
      <c r="Y451" s="4">
        <v>2087310</v>
      </c>
      <c r="Z451" s="4">
        <v>2084160</v>
      </c>
      <c r="AA451" s="116">
        <f t="shared" si="298"/>
        <v>1.509119392902827E-3</v>
      </c>
      <c r="AB451" s="21">
        <v>0</v>
      </c>
      <c r="AC451" s="122">
        <f t="shared" si="282"/>
        <v>5</v>
      </c>
      <c r="AD451" s="4">
        <v>0</v>
      </c>
      <c r="AE451" s="4">
        <v>0</v>
      </c>
      <c r="AF451" s="116">
        <v>0</v>
      </c>
      <c r="AG451" s="21">
        <v>3</v>
      </c>
      <c r="AH451" s="4">
        <v>2084160</v>
      </c>
      <c r="AI451" s="4">
        <v>2084160</v>
      </c>
      <c r="AJ451" s="116">
        <f t="shared" si="299"/>
        <v>1</v>
      </c>
      <c r="AK451" s="21">
        <v>3</v>
      </c>
      <c r="AL451" s="71">
        <f t="shared" si="284"/>
        <v>6</v>
      </c>
      <c r="AM451" s="4">
        <v>0</v>
      </c>
      <c r="AN451" s="4">
        <v>5951674.6099999994</v>
      </c>
      <c r="AO451" s="23">
        <f t="shared" si="285"/>
        <v>0</v>
      </c>
      <c r="AP451" s="21">
        <v>0</v>
      </c>
      <c r="AQ451" s="4">
        <v>0</v>
      </c>
      <c r="AR451" s="4">
        <v>699154.7300000001</v>
      </c>
      <c r="AS451" s="23">
        <f t="shared" si="300"/>
        <v>0</v>
      </c>
      <c r="AT451" s="21">
        <v>0</v>
      </c>
      <c r="AU451" s="74">
        <f t="shared" si="286"/>
        <v>0</v>
      </c>
      <c r="AV451" s="4">
        <v>11238893.84</v>
      </c>
      <c r="AW451" s="4">
        <v>12669971.18</v>
      </c>
      <c r="AX451" s="23">
        <f t="shared" si="287"/>
        <v>0.88704967677755997</v>
      </c>
      <c r="AY451" s="21">
        <v>2</v>
      </c>
      <c r="AZ451" s="4">
        <f t="shared" si="288"/>
        <v>11238893.84</v>
      </c>
      <c r="BA451" s="4">
        <v>309592.96000000002</v>
      </c>
      <c r="BB451" s="23">
        <f t="shared" si="289"/>
        <v>2.7546568586504241E-2</v>
      </c>
      <c r="BC451" s="21">
        <v>0</v>
      </c>
      <c r="BD451" s="74">
        <f t="shared" si="290"/>
        <v>2</v>
      </c>
      <c r="BE451" s="4">
        <v>0</v>
      </c>
      <c r="BF451" s="21">
        <v>3</v>
      </c>
      <c r="BG451" s="71">
        <f t="shared" si="291"/>
        <v>3</v>
      </c>
      <c r="BH451" s="4">
        <v>0</v>
      </c>
      <c r="BI451" s="4">
        <v>0</v>
      </c>
      <c r="BJ451" s="23">
        <v>0</v>
      </c>
      <c r="BK451" s="21">
        <v>0</v>
      </c>
      <c r="BL451" s="4">
        <v>0</v>
      </c>
      <c r="BM451" s="124">
        <v>0</v>
      </c>
      <c r="BN451" s="53">
        <v>0</v>
      </c>
      <c r="BO451" s="54">
        <v>0</v>
      </c>
      <c r="BP451" s="88">
        <f t="shared" si="292"/>
        <v>0</v>
      </c>
      <c r="BQ451" s="44">
        <f t="shared" si="293"/>
        <v>22</v>
      </c>
    </row>
    <row r="452" spans="1:69" ht="89.25" x14ac:dyDescent="0.2">
      <c r="A452" s="1">
        <v>449</v>
      </c>
      <c r="B452" s="2" t="s">
        <v>1707</v>
      </c>
      <c r="C452" s="3" t="s">
        <v>1708</v>
      </c>
      <c r="D452" s="4">
        <v>5848637.3600000003</v>
      </c>
      <c r="E452" s="4">
        <v>5848637.3600000003</v>
      </c>
      <c r="F452" s="118">
        <f t="shared" ref="F452:F515" si="301">E452/D452</f>
        <v>1</v>
      </c>
      <c r="G452" s="21">
        <v>3</v>
      </c>
      <c r="H452" s="4">
        <v>5848637.3600000003</v>
      </c>
      <c r="I452" s="4">
        <v>5565944.7300000004</v>
      </c>
      <c r="J452" s="114">
        <f t="shared" ref="J452:J515" si="302">I452/H452</f>
        <v>0.95166521488690836</v>
      </c>
      <c r="K452" s="21">
        <v>3</v>
      </c>
      <c r="L452" s="120">
        <f t="shared" ref="L452:L515" si="303">G452+K452</f>
        <v>6</v>
      </c>
      <c r="M452" s="4">
        <v>0</v>
      </c>
      <c r="N452" s="4">
        <v>1</v>
      </c>
      <c r="O452" s="116">
        <f t="shared" ref="O452:O484" si="304">M452/N452</f>
        <v>0</v>
      </c>
      <c r="P452" s="21">
        <v>3</v>
      </c>
      <c r="Q452" s="4">
        <v>1</v>
      </c>
      <c r="R452" s="4">
        <v>1</v>
      </c>
      <c r="S452" s="116">
        <f t="shared" ref="S452:S484" si="305">Q452/R452</f>
        <v>1</v>
      </c>
      <c r="T452" s="21">
        <v>0</v>
      </c>
      <c r="U452" s="4">
        <v>1</v>
      </c>
      <c r="V452" s="4">
        <f t="shared" ref="V452:V515" si="306">N452-M452</f>
        <v>1</v>
      </c>
      <c r="W452" s="117">
        <f t="shared" ref="W452:W454" si="307">U452/V452</f>
        <v>1</v>
      </c>
      <c r="X452" s="21">
        <v>1</v>
      </c>
      <c r="Y452" s="4">
        <v>1615971</v>
      </c>
      <c r="Z452" s="4">
        <v>1615971</v>
      </c>
      <c r="AA452" s="116">
        <f t="shared" si="298"/>
        <v>0</v>
      </c>
      <c r="AB452" s="21">
        <v>0</v>
      </c>
      <c r="AC452" s="122">
        <f t="shared" ref="AC452:AC515" si="308">P452+T452+X452+AB452</f>
        <v>4</v>
      </c>
      <c r="AD452" s="4">
        <v>0</v>
      </c>
      <c r="AE452" s="4">
        <v>0</v>
      </c>
      <c r="AF452" s="116">
        <v>0</v>
      </c>
      <c r="AG452" s="21">
        <v>3</v>
      </c>
      <c r="AH452" s="4">
        <v>1615971</v>
      </c>
      <c r="AI452" s="4">
        <v>1615971</v>
      </c>
      <c r="AJ452" s="116">
        <f t="shared" si="299"/>
        <v>1</v>
      </c>
      <c r="AK452" s="21">
        <v>3</v>
      </c>
      <c r="AL452" s="71">
        <f t="shared" ref="AL452:AL515" si="309">AG452+AK452</f>
        <v>6</v>
      </c>
      <c r="AM452" s="4">
        <v>0</v>
      </c>
      <c r="AN452" s="4">
        <v>1811501.3899999997</v>
      </c>
      <c r="AO452" s="23">
        <f t="shared" ref="AO452:AO515" si="310">AM452/AN452</f>
        <v>0</v>
      </c>
      <c r="AP452" s="21">
        <v>0</v>
      </c>
      <c r="AQ452" s="4">
        <v>0</v>
      </c>
      <c r="AR452" s="4">
        <v>724206.38</v>
      </c>
      <c r="AS452" s="23">
        <f t="shared" si="300"/>
        <v>0</v>
      </c>
      <c r="AT452" s="21">
        <v>0</v>
      </c>
      <c r="AU452" s="74">
        <f t="shared" ref="AU452:AU515" si="311">AP452+AT452</f>
        <v>0</v>
      </c>
      <c r="AV452" s="4">
        <v>5565944.7300000004</v>
      </c>
      <c r="AW452" s="4">
        <v>5848637.3600000003</v>
      </c>
      <c r="AX452" s="23">
        <f t="shared" ref="AX452:AX491" si="312">AV452/AW452</f>
        <v>0.95166521488690836</v>
      </c>
      <c r="AY452" s="21">
        <v>3</v>
      </c>
      <c r="AZ452" s="4">
        <f t="shared" ref="AZ452:AZ515" si="313">AV452</f>
        <v>5565944.7300000004</v>
      </c>
      <c r="BA452" s="4">
        <v>1340822.4099999999</v>
      </c>
      <c r="BB452" s="23">
        <f t="shared" ref="BB452:BB491" si="314">BA452/AZ452</f>
        <v>0.24089754301243302</v>
      </c>
      <c r="BC452" s="21">
        <v>0</v>
      </c>
      <c r="BD452" s="73">
        <f t="shared" ref="BD452:BD491" si="315">AY452+BC452</f>
        <v>3</v>
      </c>
      <c r="BE452" s="4">
        <v>0</v>
      </c>
      <c r="BF452" s="21">
        <v>3</v>
      </c>
      <c r="BG452" s="71">
        <f t="shared" ref="BG452:BG515" si="316">BF452</f>
        <v>3</v>
      </c>
      <c r="BH452" s="4">
        <v>0</v>
      </c>
      <c r="BI452" s="4">
        <v>1</v>
      </c>
      <c r="BJ452" s="23">
        <f t="shared" ref="BJ452:BJ457" si="317">BH452/BI452</f>
        <v>0</v>
      </c>
      <c r="BK452" s="21">
        <v>0</v>
      </c>
      <c r="BL452" s="4">
        <v>0</v>
      </c>
      <c r="BM452" s="124">
        <v>0</v>
      </c>
      <c r="BN452" s="53">
        <v>0</v>
      </c>
      <c r="BO452" s="54">
        <v>0</v>
      </c>
      <c r="BP452" s="88">
        <f t="shared" ref="BP452:BP515" si="318">BK452+BO452</f>
        <v>0</v>
      </c>
      <c r="BQ452" s="44">
        <f t="shared" ref="BQ452:BQ491" si="319">L452+AC452+AL452+AU452+BD452+BG452+BP452</f>
        <v>22</v>
      </c>
    </row>
    <row r="453" spans="1:69" ht="89.25" x14ac:dyDescent="0.2">
      <c r="A453" s="1">
        <v>450</v>
      </c>
      <c r="B453" s="2" t="s">
        <v>1711</v>
      </c>
      <c r="C453" s="3" t="s">
        <v>1712</v>
      </c>
      <c r="D453" s="4">
        <v>13010497.32</v>
      </c>
      <c r="E453" s="4">
        <v>13010497.32</v>
      </c>
      <c r="F453" s="118">
        <f t="shared" si="301"/>
        <v>1</v>
      </c>
      <c r="G453" s="21">
        <v>3</v>
      </c>
      <c r="H453" s="4">
        <v>13344765.880000001</v>
      </c>
      <c r="I453" s="4">
        <v>12079726.9</v>
      </c>
      <c r="J453" s="114">
        <f t="shared" si="302"/>
        <v>0.90520335902663285</v>
      </c>
      <c r="K453" s="21">
        <v>3</v>
      </c>
      <c r="L453" s="120">
        <f t="shared" si="303"/>
        <v>6</v>
      </c>
      <c r="M453" s="4">
        <v>3</v>
      </c>
      <c r="N453" s="4">
        <v>16</v>
      </c>
      <c r="O453" s="116">
        <f t="shared" si="304"/>
        <v>0.1875</v>
      </c>
      <c r="P453" s="21">
        <v>0</v>
      </c>
      <c r="Q453" s="4">
        <v>6</v>
      </c>
      <c r="R453" s="4">
        <v>16</v>
      </c>
      <c r="S453" s="116">
        <f t="shared" si="305"/>
        <v>0.375</v>
      </c>
      <c r="T453" s="21">
        <v>2</v>
      </c>
      <c r="U453" s="4">
        <v>24</v>
      </c>
      <c r="V453" s="4">
        <f t="shared" si="306"/>
        <v>13</v>
      </c>
      <c r="W453" s="117">
        <f t="shared" si="307"/>
        <v>1.8461538461538463</v>
      </c>
      <c r="X453" s="21">
        <v>1</v>
      </c>
      <c r="Y453" s="4">
        <v>6432298.9500000002</v>
      </c>
      <c r="Z453" s="4">
        <v>6418598.5700000003</v>
      </c>
      <c r="AA453" s="116">
        <f t="shared" si="298"/>
        <v>2.129935207691161E-3</v>
      </c>
      <c r="AB453" s="21">
        <v>0</v>
      </c>
      <c r="AC453" s="122">
        <f t="shared" si="308"/>
        <v>3</v>
      </c>
      <c r="AD453" s="4">
        <v>7</v>
      </c>
      <c r="AE453" s="4">
        <v>1</v>
      </c>
      <c r="AF453" s="116">
        <f>AE453/AD453</f>
        <v>0.14285714285714285</v>
      </c>
      <c r="AG453" s="21">
        <v>2</v>
      </c>
      <c r="AH453" s="4">
        <v>6418598.5700000003</v>
      </c>
      <c r="AI453" s="4">
        <v>6418598.5700000003</v>
      </c>
      <c r="AJ453" s="116">
        <f t="shared" si="299"/>
        <v>1</v>
      </c>
      <c r="AK453" s="21">
        <v>3</v>
      </c>
      <c r="AL453" s="72">
        <f t="shared" si="309"/>
        <v>5</v>
      </c>
      <c r="AM453" s="4">
        <v>0</v>
      </c>
      <c r="AN453" s="4">
        <v>5185515.089999998</v>
      </c>
      <c r="AO453" s="23">
        <f t="shared" si="310"/>
        <v>0</v>
      </c>
      <c r="AP453" s="21">
        <v>0</v>
      </c>
      <c r="AQ453" s="4">
        <v>0</v>
      </c>
      <c r="AR453" s="4">
        <v>1525354.61</v>
      </c>
      <c r="AS453" s="23">
        <f t="shared" si="300"/>
        <v>0</v>
      </c>
      <c r="AT453" s="21">
        <v>0</v>
      </c>
      <c r="AU453" s="74">
        <f t="shared" si="311"/>
        <v>0</v>
      </c>
      <c r="AV453" s="4">
        <v>9154274.4100000001</v>
      </c>
      <c r="AW453" s="4">
        <v>8505248.6600000001</v>
      </c>
      <c r="AX453" s="23">
        <f t="shared" si="312"/>
        <v>1.076308850680916</v>
      </c>
      <c r="AY453" s="21">
        <v>3</v>
      </c>
      <c r="AZ453" s="4">
        <f t="shared" si="313"/>
        <v>9154274.4100000001</v>
      </c>
      <c r="BA453" s="4">
        <v>1262841.49</v>
      </c>
      <c r="BB453" s="23">
        <f t="shared" si="314"/>
        <v>0.13795101975755608</v>
      </c>
      <c r="BC453" s="21">
        <v>0</v>
      </c>
      <c r="BD453" s="73">
        <f t="shared" si="315"/>
        <v>3</v>
      </c>
      <c r="BE453" s="4">
        <v>0</v>
      </c>
      <c r="BF453" s="21">
        <v>3</v>
      </c>
      <c r="BG453" s="71">
        <f t="shared" si="316"/>
        <v>3</v>
      </c>
      <c r="BH453" s="4">
        <v>13</v>
      </c>
      <c r="BI453" s="4">
        <v>16</v>
      </c>
      <c r="BJ453" s="23">
        <f t="shared" si="317"/>
        <v>0.8125</v>
      </c>
      <c r="BK453" s="21">
        <v>2</v>
      </c>
      <c r="BL453" s="4">
        <v>0</v>
      </c>
      <c r="BM453" s="124">
        <v>0</v>
      </c>
      <c r="BN453" s="53">
        <v>0</v>
      </c>
      <c r="BO453" s="54">
        <v>0</v>
      </c>
      <c r="BP453" s="88">
        <f t="shared" si="318"/>
        <v>2</v>
      </c>
      <c r="BQ453" s="44">
        <f t="shared" si="319"/>
        <v>22</v>
      </c>
    </row>
    <row r="454" spans="1:69" ht="89.25" x14ac:dyDescent="0.2">
      <c r="A454" s="1">
        <v>451</v>
      </c>
      <c r="B454" s="2" t="s">
        <v>33</v>
      </c>
      <c r="C454" s="3" t="s">
        <v>34</v>
      </c>
      <c r="D454" s="4">
        <v>21843024.809999999</v>
      </c>
      <c r="E454" s="4">
        <v>21768024.809999999</v>
      </c>
      <c r="F454" s="118">
        <f t="shared" si="301"/>
        <v>0.99656640961348608</v>
      </c>
      <c r="G454" s="21">
        <v>3</v>
      </c>
      <c r="H454" s="4">
        <v>21843024.809999999</v>
      </c>
      <c r="I454" s="4">
        <v>19846724.16</v>
      </c>
      <c r="J454" s="114">
        <f t="shared" si="302"/>
        <v>0.9086069503942481</v>
      </c>
      <c r="K454" s="21">
        <v>3</v>
      </c>
      <c r="L454" s="120">
        <f t="shared" si="303"/>
        <v>6</v>
      </c>
      <c r="M454" s="4">
        <v>1</v>
      </c>
      <c r="N454" s="4">
        <v>2</v>
      </c>
      <c r="O454" s="116">
        <f t="shared" si="304"/>
        <v>0.5</v>
      </c>
      <c r="P454" s="21">
        <v>0</v>
      </c>
      <c r="Q454" s="4">
        <v>1</v>
      </c>
      <c r="R454" s="4">
        <v>2</v>
      </c>
      <c r="S454" s="116">
        <f t="shared" si="305"/>
        <v>0.5</v>
      </c>
      <c r="T454" s="21">
        <v>1</v>
      </c>
      <c r="U454" s="4">
        <v>1</v>
      </c>
      <c r="V454" s="4">
        <f t="shared" si="306"/>
        <v>1</v>
      </c>
      <c r="W454" s="117">
        <f t="shared" si="307"/>
        <v>1</v>
      </c>
      <c r="X454" s="21">
        <v>1</v>
      </c>
      <c r="Y454" s="4">
        <v>995000</v>
      </c>
      <c r="Z454" s="4">
        <v>995000</v>
      </c>
      <c r="AA454" s="116">
        <f t="shared" si="298"/>
        <v>0</v>
      </c>
      <c r="AB454" s="21">
        <v>0</v>
      </c>
      <c r="AC454" s="122">
        <f t="shared" si="308"/>
        <v>2</v>
      </c>
      <c r="AD454" s="4">
        <v>0</v>
      </c>
      <c r="AE454" s="4">
        <v>0</v>
      </c>
      <c r="AF454" s="116">
        <v>0</v>
      </c>
      <c r="AG454" s="21">
        <v>3</v>
      </c>
      <c r="AH454" s="4">
        <v>995000</v>
      </c>
      <c r="AI454" s="4">
        <v>995000</v>
      </c>
      <c r="AJ454" s="116">
        <f t="shared" si="299"/>
        <v>1</v>
      </c>
      <c r="AK454" s="21">
        <v>3</v>
      </c>
      <c r="AL454" s="71">
        <f t="shared" si="309"/>
        <v>6</v>
      </c>
      <c r="AM454" s="4">
        <v>0</v>
      </c>
      <c r="AN454" s="4">
        <v>1715488.42</v>
      </c>
      <c r="AO454" s="23">
        <f t="shared" si="310"/>
        <v>0</v>
      </c>
      <c r="AP454" s="21">
        <v>0</v>
      </c>
      <c r="AQ454" s="4">
        <v>0</v>
      </c>
      <c r="AR454" s="4">
        <v>1023495.65</v>
      </c>
      <c r="AS454" s="23">
        <f t="shared" si="300"/>
        <v>0</v>
      </c>
      <c r="AT454" s="21">
        <v>0</v>
      </c>
      <c r="AU454" s="74">
        <f t="shared" si="311"/>
        <v>0</v>
      </c>
      <c r="AV454" s="4">
        <v>9210688.4199999999</v>
      </c>
      <c r="AW454" s="4">
        <v>11131989.07</v>
      </c>
      <c r="AX454" s="23">
        <f t="shared" si="312"/>
        <v>0.827407246097844</v>
      </c>
      <c r="AY454" s="21">
        <v>2</v>
      </c>
      <c r="AZ454" s="4">
        <f t="shared" si="313"/>
        <v>9210688.4199999999</v>
      </c>
      <c r="BA454" s="4">
        <v>4231767.82</v>
      </c>
      <c r="BB454" s="23">
        <f t="shared" si="314"/>
        <v>0.45944099149105733</v>
      </c>
      <c r="BC454" s="21">
        <v>1</v>
      </c>
      <c r="BD454" s="73">
        <f t="shared" si="315"/>
        <v>3</v>
      </c>
      <c r="BE454" s="4">
        <v>0</v>
      </c>
      <c r="BF454" s="21">
        <v>3</v>
      </c>
      <c r="BG454" s="71">
        <f t="shared" si="316"/>
        <v>3</v>
      </c>
      <c r="BH454" s="4">
        <v>1</v>
      </c>
      <c r="BI454" s="4">
        <v>2</v>
      </c>
      <c r="BJ454" s="23">
        <f t="shared" si="317"/>
        <v>0.5</v>
      </c>
      <c r="BK454" s="21">
        <v>1</v>
      </c>
      <c r="BL454" s="4">
        <v>0</v>
      </c>
      <c r="BM454" s="124">
        <v>0</v>
      </c>
      <c r="BN454" s="53">
        <v>0</v>
      </c>
      <c r="BO454" s="54">
        <v>0</v>
      </c>
      <c r="BP454" s="88">
        <f t="shared" si="318"/>
        <v>1</v>
      </c>
      <c r="BQ454" s="44">
        <f t="shared" si="319"/>
        <v>21</v>
      </c>
    </row>
    <row r="455" spans="1:69" ht="76.5" x14ac:dyDescent="0.2">
      <c r="A455" s="1">
        <v>452</v>
      </c>
      <c r="B455" s="2" t="s">
        <v>67</v>
      </c>
      <c r="C455" s="3" t="s">
        <v>68</v>
      </c>
      <c r="D455" s="4">
        <v>7239395.4199999999</v>
      </c>
      <c r="E455" s="4">
        <v>7239395.4199999999</v>
      </c>
      <c r="F455" s="118">
        <f t="shared" si="301"/>
        <v>1</v>
      </c>
      <c r="G455" s="21">
        <v>3</v>
      </c>
      <c r="H455" s="4">
        <v>7239395.4199999999</v>
      </c>
      <c r="I455" s="4">
        <v>5331279.7</v>
      </c>
      <c r="J455" s="114">
        <f t="shared" si="302"/>
        <v>0.7364260950951067</v>
      </c>
      <c r="K455" s="21">
        <v>2</v>
      </c>
      <c r="L455" s="115">
        <f t="shared" si="303"/>
        <v>5</v>
      </c>
      <c r="M455" s="4">
        <v>1</v>
      </c>
      <c r="N455" s="4">
        <v>1</v>
      </c>
      <c r="O455" s="116">
        <f t="shared" si="304"/>
        <v>1</v>
      </c>
      <c r="P455" s="21">
        <v>0</v>
      </c>
      <c r="Q455" s="4">
        <v>0</v>
      </c>
      <c r="R455" s="4">
        <v>1</v>
      </c>
      <c r="S455" s="116">
        <f t="shared" si="305"/>
        <v>0</v>
      </c>
      <c r="T455" s="21">
        <v>3</v>
      </c>
      <c r="U455" s="4">
        <v>0</v>
      </c>
      <c r="V455" s="4">
        <f t="shared" si="306"/>
        <v>0</v>
      </c>
      <c r="W455" s="117">
        <v>0</v>
      </c>
      <c r="X455" s="21">
        <v>0</v>
      </c>
      <c r="Y455" s="4">
        <v>0</v>
      </c>
      <c r="Z455" s="4">
        <v>0</v>
      </c>
      <c r="AA455" s="116">
        <v>0</v>
      </c>
      <c r="AB455" s="21">
        <v>0</v>
      </c>
      <c r="AC455" s="122">
        <f t="shared" si="308"/>
        <v>3</v>
      </c>
      <c r="AD455" s="4">
        <v>0</v>
      </c>
      <c r="AE455" s="4">
        <v>0</v>
      </c>
      <c r="AF455" s="116">
        <v>0</v>
      </c>
      <c r="AG455" s="21">
        <v>0</v>
      </c>
      <c r="AH455" s="4">
        <v>0</v>
      </c>
      <c r="AI455" s="4">
        <v>0</v>
      </c>
      <c r="AJ455" s="116">
        <v>0</v>
      </c>
      <c r="AK455" s="21">
        <v>0</v>
      </c>
      <c r="AL455" s="74">
        <f t="shared" si="309"/>
        <v>0</v>
      </c>
      <c r="AM455" s="4">
        <v>0</v>
      </c>
      <c r="AN455" s="4">
        <v>151675.45000000001</v>
      </c>
      <c r="AO455" s="23">
        <f t="shared" si="310"/>
        <v>0</v>
      </c>
      <c r="AP455" s="21">
        <v>0</v>
      </c>
      <c r="AQ455" s="4">
        <v>0</v>
      </c>
      <c r="AR455" s="4">
        <v>132695.27000000002</v>
      </c>
      <c r="AS455" s="23">
        <f t="shared" si="300"/>
        <v>0</v>
      </c>
      <c r="AT455" s="21">
        <v>0</v>
      </c>
      <c r="AU455" s="74">
        <f t="shared" si="311"/>
        <v>0</v>
      </c>
      <c r="AV455" s="4">
        <v>4759610.21</v>
      </c>
      <c r="AW455" s="4">
        <v>7017653.5599999996</v>
      </c>
      <c r="AX455" s="23">
        <f t="shared" si="312"/>
        <v>0.6782338525699465</v>
      </c>
      <c r="AY455" s="21">
        <v>2</v>
      </c>
      <c r="AZ455" s="4">
        <f t="shared" si="313"/>
        <v>4759610.21</v>
      </c>
      <c r="BA455" s="4">
        <v>3050601.72</v>
      </c>
      <c r="BB455" s="23">
        <f t="shared" si="314"/>
        <v>0.6409351996074486</v>
      </c>
      <c r="BC455" s="21">
        <v>2</v>
      </c>
      <c r="BD455" s="73">
        <f t="shared" si="315"/>
        <v>4</v>
      </c>
      <c r="BE455" s="4">
        <v>0</v>
      </c>
      <c r="BF455" s="21">
        <v>3</v>
      </c>
      <c r="BG455" s="71">
        <f t="shared" si="316"/>
        <v>3</v>
      </c>
      <c r="BH455" s="4">
        <v>1</v>
      </c>
      <c r="BI455" s="4">
        <v>1</v>
      </c>
      <c r="BJ455" s="23">
        <f t="shared" si="317"/>
        <v>1</v>
      </c>
      <c r="BK455" s="21">
        <v>3</v>
      </c>
      <c r="BL455" s="4">
        <v>14</v>
      </c>
      <c r="BM455" s="124">
        <v>15</v>
      </c>
      <c r="BN455" s="53">
        <f>BL455/BM455</f>
        <v>0.93333333333333335</v>
      </c>
      <c r="BO455" s="54">
        <v>3</v>
      </c>
      <c r="BP455" s="89">
        <f t="shared" si="318"/>
        <v>6</v>
      </c>
      <c r="BQ455" s="44">
        <f t="shared" si="319"/>
        <v>21</v>
      </c>
    </row>
    <row r="456" spans="1:69" ht="51" x14ac:dyDescent="0.2">
      <c r="A456" s="1">
        <v>453</v>
      </c>
      <c r="B456" s="2" t="s">
        <v>249</v>
      </c>
      <c r="C456" s="3" t="s">
        <v>250</v>
      </c>
      <c r="D456" s="4">
        <v>22640747.640000001</v>
      </c>
      <c r="E456" s="4">
        <v>11048643.9</v>
      </c>
      <c r="F456" s="118">
        <f t="shared" si="301"/>
        <v>0.48799819138834766</v>
      </c>
      <c r="G456" s="21">
        <v>0</v>
      </c>
      <c r="H456" s="4">
        <v>51992776.460000001</v>
      </c>
      <c r="I456" s="4">
        <v>36287756.899999999</v>
      </c>
      <c r="J456" s="114">
        <f t="shared" si="302"/>
        <v>0.69793843242661868</v>
      </c>
      <c r="K456" s="21">
        <v>1</v>
      </c>
      <c r="L456" s="122">
        <f t="shared" si="303"/>
        <v>1</v>
      </c>
      <c r="M456" s="4">
        <v>14</v>
      </c>
      <c r="N456" s="4">
        <v>116</v>
      </c>
      <c r="O456" s="116">
        <f t="shared" si="304"/>
        <v>0.1206896551724138</v>
      </c>
      <c r="P456" s="21">
        <v>1</v>
      </c>
      <c r="Q456" s="4">
        <v>48</v>
      </c>
      <c r="R456" s="4">
        <v>116</v>
      </c>
      <c r="S456" s="116">
        <f t="shared" si="305"/>
        <v>0.41379310344827586</v>
      </c>
      <c r="T456" s="21">
        <v>2</v>
      </c>
      <c r="U456" s="4">
        <v>255</v>
      </c>
      <c r="V456" s="4">
        <f t="shared" si="306"/>
        <v>102</v>
      </c>
      <c r="W456" s="117">
        <f t="shared" ref="W456:W479" si="320">U456/V456</f>
        <v>2.5</v>
      </c>
      <c r="X456" s="21">
        <v>2</v>
      </c>
      <c r="Y456" s="4">
        <v>27707208.109999999</v>
      </c>
      <c r="Z456" s="4">
        <v>26475063.48</v>
      </c>
      <c r="AA456" s="116">
        <f t="shared" ref="AA456:AA465" si="321">(Y456-Z456)/Y456</f>
        <v>4.447018353882061E-2</v>
      </c>
      <c r="AB456" s="21">
        <v>2</v>
      </c>
      <c r="AC456" s="121">
        <f t="shared" si="308"/>
        <v>7</v>
      </c>
      <c r="AD456" s="4">
        <v>11</v>
      </c>
      <c r="AE456" s="4">
        <v>2</v>
      </c>
      <c r="AF456" s="116">
        <f>AE456/AD456</f>
        <v>0.18181818181818182</v>
      </c>
      <c r="AG456" s="21">
        <v>1</v>
      </c>
      <c r="AH456" s="4">
        <v>24448532.159999993</v>
      </c>
      <c r="AI456" s="4">
        <v>26475063.479999993</v>
      </c>
      <c r="AJ456" s="116">
        <f t="shared" ref="AJ456:AJ465" si="322">AH456/AI456</f>
        <v>0.92345509118303348</v>
      </c>
      <c r="AK456" s="21">
        <v>3</v>
      </c>
      <c r="AL456" s="73">
        <f t="shared" si="309"/>
        <v>4</v>
      </c>
      <c r="AM456" s="4">
        <v>0</v>
      </c>
      <c r="AN456" s="4">
        <v>436584.87</v>
      </c>
      <c r="AO456" s="23">
        <f t="shared" si="310"/>
        <v>0</v>
      </c>
      <c r="AP456" s="21">
        <v>0</v>
      </c>
      <c r="AQ456" s="4">
        <v>0</v>
      </c>
      <c r="AR456" s="4">
        <v>126599.98</v>
      </c>
      <c r="AS456" s="23">
        <f t="shared" si="300"/>
        <v>0</v>
      </c>
      <c r="AT456" s="21">
        <v>0</v>
      </c>
      <c r="AU456" s="74">
        <f t="shared" si="311"/>
        <v>0</v>
      </c>
      <c r="AV456" s="4">
        <v>1881446.63</v>
      </c>
      <c r="AW456" s="4">
        <v>2000000</v>
      </c>
      <c r="AX456" s="23">
        <f t="shared" si="312"/>
        <v>0.94072331499999995</v>
      </c>
      <c r="AY456" s="21">
        <v>3</v>
      </c>
      <c r="AZ456" s="4">
        <f t="shared" si="313"/>
        <v>1881446.63</v>
      </c>
      <c r="BA456" s="4">
        <v>389076.64</v>
      </c>
      <c r="BB456" s="23">
        <f t="shared" si="314"/>
        <v>0.20679653294231368</v>
      </c>
      <c r="BC456" s="21">
        <v>0</v>
      </c>
      <c r="BD456" s="73">
        <f t="shared" si="315"/>
        <v>3</v>
      </c>
      <c r="BE456" s="4">
        <v>0</v>
      </c>
      <c r="BF456" s="21">
        <v>3</v>
      </c>
      <c r="BG456" s="71">
        <f t="shared" si="316"/>
        <v>3</v>
      </c>
      <c r="BH456" s="4">
        <v>114</v>
      </c>
      <c r="BI456" s="4">
        <v>121</v>
      </c>
      <c r="BJ456" s="23">
        <f t="shared" si="317"/>
        <v>0.94214876033057848</v>
      </c>
      <c r="BK456" s="21">
        <v>3</v>
      </c>
      <c r="BL456" s="4">
        <v>0</v>
      </c>
      <c r="BM456" s="124">
        <v>0</v>
      </c>
      <c r="BN456" s="53">
        <v>0</v>
      </c>
      <c r="BO456" s="54">
        <v>0</v>
      </c>
      <c r="BP456" s="90">
        <f t="shared" si="318"/>
        <v>3</v>
      </c>
      <c r="BQ456" s="44">
        <f t="shared" si="319"/>
        <v>21</v>
      </c>
    </row>
    <row r="457" spans="1:69" ht="38.25" x14ac:dyDescent="0.2">
      <c r="A457" s="1">
        <v>454</v>
      </c>
      <c r="B457" s="2" t="s">
        <v>351</v>
      </c>
      <c r="C457" s="3" t="s">
        <v>352</v>
      </c>
      <c r="D457" s="4">
        <v>6968863115.1099997</v>
      </c>
      <c r="E457" s="4">
        <v>6967549353.2600002</v>
      </c>
      <c r="F457" s="118">
        <f t="shared" si="301"/>
        <v>0.9998114811801726</v>
      </c>
      <c r="G457" s="21">
        <v>3</v>
      </c>
      <c r="H457" s="4">
        <v>8499829235.4399996</v>
      </c>
      <c r="I457" s="4">
        <v>8039734418.6000004</v>
      </c>
      <c r="J457" s="114">
        <f t="shared" si="302"/>
        <v>0.94587011055214665</v>
      </c>
      <c r="K457" s="21">
        <v>3</v>
      </c>
      <c r="L457" s="120">
        <f t="shared" si="303"/>
        <v>6</v>
      </c>
      <c r="M457" s="4">
        <v>2540</v>
      </c>
      <c r="N457" s="4">
        <v>5399</v>
      </c>
      <c r="O457" s="116">
        <f t="shared" si="304"/>
        <v>0.47045749212817189</v>
      </c>
      <c r="P457" s="21">
        <v>0</v>
      </c>
      <c r="Q457" s="4">
        <v>2279</v>
      </c>
      <c r="R457" s="4">
        <v>5399</v>
      </c>
      <c r="S457" s="116">
        <f t="shared" si="305"/>
        <v>0.42211520651972589</v>
      </c>
      <c r="T457" s="21">
        <v>2</v>
      </c>
      <c r="U457" s="4">
        <v>3854</v>
      </c>
      <c r="V457" s="4">
        <f t="shared" si="306"/>
        <v>2859</v>
      </c>
      <c r="W457" s="117">
        <f t="shared" si="320"/>
        <v>1.3480237845400489</v>
      </c>
      <c r="X457" s="21">
        <v>1</v>
      </c>
      <c r="Y457" s="4">
        <v>5370255103.7200003</v>
      </c>
      <c r="Z457" s="4">
        <v>5241572136.6700001</v>
      </c>
      <c r="AA457" s="116">
        <f t="shared" si="321"/>
        <v>2.3962170244177211E-2</v>
      </c>
      <c r="AB457" s="21">
        <v>1</v>
      </c>
      <c r="AC457" s="122">
        <f t="shared" si="308"/>
        <v>4</v>
      </c>
      <c r="AD457" s="4">
        <v>22</v>
      </c>
      <c r="AE457" s="4">
        <v>17</v>
      </c>
      <c r="AF457" s="116">
        <f>AE457/AD457</f>
        <v>0.77272727272727271</v>
      </c>
      <c r="AG457" s="21">
        <v>0</v>
      </c>
      <c r="AH457" s="4">
        <v>4289103974.5099993</v>
      </c>
      <c r="AI457" s="4">
        <v>5241572136.6700001</v>
      </c>
      <c r="AJ457" s="116">
        <f t="shared" si="322"/>
        <v>0.81828578576710975</v>
      </c>
      <c r="AK457" s="21">
        <v>3</v>
      </c>
      <c r="AL457" s="73">
        <f t="shared" si="309"/>
        <v>3</v>
      </c>
      <c r="AM457" s="4">
        <v>0</v>
      </c>
      <c r="AN457" s="4">
        <v>235419156.52000004</v>
      </c>
      <c r="AO457" s="23">
        <f t="shared" si="310"/>
        <v>0</v>
      </c>
      <c r="AP457" s="21">
        <v>0</v>
      </c>
      <c r="AQ457" s="4">
        <v>0</v>
      </c>
      <c r="AR457" s="4">
        <v>150168553.93000004</v>
      </c>
      <c r="AS457" s="23">
        <f t="shared" si="300"/>
        <v>0</v>
      </c>
      <c r="AT457" s="21">
        <v>0</v>
      </c>
      <c r="AU457" s="74">
        <f t="shared" si="311"/>
        <v>0</v>
      </c>
      <c r="AV457" s="4">
        <v>27480814.190000001</v>
      </c>
      <c r="AW457" s="4">
        <v>45244409.869999997</v>
      </c>
      <c r="AX457" s="23">
        <f t="shared" si="312"/>
        <v>0.60738584653795158</v>
      </c>
      <c r="AY457" s="21">
        <v>2</v>
      </c>
      <c r="AZ457" s="4">
        <f t="shared" si="313"/>
        <v>27480814.190000001</v>
      </c>
      <c r="BA457" s="4">
        <v>12807031.689999999</v>
      </c>
      <c r="BB457" s="23">
        <f t="shared" si="314"/>
        <v>0.4660353802275754</v>
      </c>
      <c r="BC457" s="21">
        <v>1</v>
      </c>
      <c r="BD457" s="73">
        <f t="shared" si="315"/>
        <v>3</v>
      </c>
      <c r="BE457" s="4">
        <v>60</v>
      </c>
      <c r="BF457" s="21">
        <v>2</v>
      </c>
      <c r="BG457" s="73">
        <f t="shared" si="316"/>
        <v>2</v>
      </c>
      <c r="BH457" s="4">
        <v>4990</v>
      </c>
      <c r="BI457" s="4">
        <v>5049</v>
      </c>
      <c r="BJ457" s="23">
        <f t="shared" si="317"/>
        <v>0.98831451772628243</v>
      </c>
      <c r="BK457" s="21">
        <v>3</v>
      </c>
      <c r="BL457" s="4">
        <v>0</v>
      </c>
      <c r="BM457" s="124">
        <v>0</v>
      </c>
      <c r="BN457" s="53">
        <v>0</v>
      </c>
      <c r="BO457" s="54">
        <v>0</v>
      </c>
      <c r="BP457" s="90">
        <f t="shared" si="318"/>
        <v>3</v>
      </c>
      <c r="BQ457" s="44">
        <f t="shared" si="319"/>
        <v>21</v>
      </c>
    </row>
    <row r="458" spans="1:69" ht="76.5" x14ac:dyDescent="0.2">
      <c r="A458" s="1">
        <v>455</v>
      </c>
      <c r="B458" s="2" t="s">
        <v>419</v>
      </c>
      <c r="C458" s="3" t="s">
        <v>420</v>
      </c>
      <c r="D458" s="4">
        <v>9113507.3900000006</v>
      </c>
      <c r="E458" s="4">
        <v>9113507.3900000006</v>
      </c>
      <c r="F458" s="118">
        <f t="shared" si="301"/>
        <v>1</v>
      </c>
      <c r="G458" s="21">
        <v>3</v>
      </c>
      <c r="H458" s="4">
        <v>9203059.9900000002</v>
      </c>
      <c r="I458" s="4">
        <v>4888319.4800000004</v>
      </c>
      <c r="J458" s="114">
        <f t="shared" si="302"/>
        <v>0.53116240525560243</v>
      </c>
      <c r="K458" s="21">
        <v>1</v>
      </c>
      <c r="L458" s="121">
        <f t="shared" si="303"/>
        <v>4</v>
      </c>
      <c r="M458" s="4">
        <v>0</v>
      </c>
      <c r="N458" s="4">
        <v>1</v>
      </c>
      <c r="O458" s="116">
        <f t="shared" si="304"/>
        <v>0</v>
      </c>
      <c r="P458" s="21">
        <v>3</v>
      </c>
      <c r="Q458" s="4">
        <v>1</v>
      </c>
      <c r="R458" s="4">
        <v>1</v>
      </c>
      <c r="S458" s="116">
        <f t="shared" si="305"/>
        <v>1</v>
      </c>
      <c r="T458" s="21">
        <v>0</v>
      </c>
      <c r="U458" s="4">
        <v>1</v>
      </c>
      <c r="V458" s="4">
        <f t="shared" si="306"/>
        <v>1</v>
      </c>
      <c r="W458" s="117">
        <f t="shared" si="320"/>
        <v>1</v>
      </c>
      <c r="X458" s="21">
        <v>1</v>
      </c>
      <c r="Y458" s="4">
        <v>371181.43</v>
      </c>
      <c r="Z458" s="4">
        <v>355710.9</v>
      </c>
      <c r="AA458" s="116">
        <f t="shared" si="321"/>
        <v>4.1679159434242087E-2</v>
      </c>
      <c r="AB458" s="21">
        <v>2</v>
      </c>
      <c r="AC458" s="121">
        <f t="shared" si="308"/>
        <v>6</v>
      </c>
      <c r="AD458" s="4">
        <v>0</v>
      </c>
      <c r="AE458" s="4">
        <v>0</v>
      </c>
      <c r="AF458" s="116">
        <v>0</v>
      </c>
      <c r="AG458" s="21">
        <v>3</v>
      </c>
      <c r="AH458" s="4">
        <v>355710.9</v>
      </c>
      <c r="AI458" s="4">
        <v>355710.9</v>
      </c>
      <c r="AJ458" s="116">
        <f t="shared" si="322"/>
        <v>1</v>
      </c>
      <c r="AK458" s="21">
        <v>3</v>
      </c>
      <c r="AL458" s="71">
        <f t="shared" si="309"/>
        <v>6</v>
      </c>
      <c r="AM458" s="4">
        <v>0</v>
      </c>
      <c r="AN458" s="4">
        <v>348065.4</v>
      </c>
      <c r="AO458" s="23">
        <f t="shared" si="310"/>
        <v>0</v>
      </c>
      <c r="AP458" s="21">
        <v>0</v>
      </c>
      <c r="AQ458" s="4">
        <v>0</v>
      </c>
      <c r="AR458" s="4">
        <v>143125.4</v>
      </c>
      <c r="AS458" s="23">
        <f t="shared" si="300"/>
        <v>0</v>
      </c>
      <c r="AT458" s="21">
        <v>0</v>
      </c>
      <c r="AU458" s="74">
        <f t="shared" si="311"/>
        <v>0</v>
      </c>
      <c r="AV458" s="4">
        <v>3128873.45</v>
      </c>
      <c r="AW458" s="4">
        <v>6992590.8300000001</v>
      </c>
      <c r="AX458" s="23">
        <f t="shared" si="312"/>
        <v>0.44745553201487698</v>
      </c>
      <c r="AY458" s="21">
        <v>1</v>
      </c>
      <c r="AZ458" s="4">
        <f t="shared" si="313"/>
        <v>3128873.45</v>
      </c>
      <c r="BA458" s="4">
        <v>1303459</v>
      </c>
      <c r="BB458" s="23">
        <f t="shared" si="314"/>
        <v>0.41659051439105022</v>
      </c>
      <c r="BC458" s="21">
        <v>1</v>
      </c>
      <c r="BD458" s="74">
        <f t="shared" si="315"/>
        <v>2</v>
      </c>
      <c r="BE458" s="4">
        <v>0</v>
      </c>
      <c r="BF458" s="21">
        <v>3</v>
      </c>
      <c r="BG458" s="71">
        <f t="shared" si="316"/>
        <v>3</v>
      </c>
      <c r="BH458" s="4">
        <v>0</v>
      </c>
      <c r="BI458" s="4">
        <v>0</v>
      </c>
      <c r="BJ458" s="23">
        <v>0</v>
      </c>
      <c r="BK458" s="21">
        <v>0</v>
      </c>
      <c r="BL458" s="4">
        <v>0</v>
      </c>
      <c r="BM458" s="124">
        <v>0</v>
      </c>
      <c r="BN458" s="53">
        <v>0</v>
      </c>
      <c r="BO458" s="54">
        <v>0</v>
      </c>
      <c r="BP458" s="88">
        <f t="shared" si="318"/>
        <v>0</v>
      </c>
      <c r="BQ458" s="44">
        <f t="shared" si="319"/>
        <v>21</v>
      </c>
    </row>
    <row r="459" spans="1:69" ht="38.25" x14ac:dyDescent="0.2">
      <c r="A459" s="1">
        <v>456</v>
      </c>
      <c r="B459" s="2" t="s">
        <v>493</v>
      </c>
      <c r="C459" s="3" t="s">
        <v>494</v>
      </c>
      <c r="D459" s="4">
        <v>26741093.780000001</v>
      </c>
      <c r="E459" s="4">
        <v>26741093.780000001</v>
      </c>
      <c r="F459" s="118">
        <f t="shared" si="301"/>
        <v>1</v>
      </c>
      <c r="G459" s="21">
        <v>3</v>
      </c>
      <c r="H459" s="4">
        <v>27305033.5</v>
      </c>
      <c r="I459" s="4">
        <v>8321609.5599999996</v>
      </c>
      <c r="J459" s="114">
        <f t="shared" si="302"/>
        <v>0.30476467131966711</v>
      </c>
      <c r="K459" s="21">
        <v>0</v>
      </c>
      <c r="L459" s="121">
        <f t="shared" si="303"/>
        <v>3</v>
      </c>
      <c r="M459" s="4">
        <v>0</v>
      </c>
      <c r="N459" s="4">
        <v>3</v>
      </c>
      <c r="O459" s="116">
        <f t="shared" si="304"/>
        <v>0</v>
      </c>
      <c r="P459" s="21">
        <v>3</v>
      </c>
      <c r="Q459" s="4">
        <v>2</v>
      </c>
      <c r="R459" s="4">
        <v>3</v>
      </c>
      <c r="S459" s="116">
        <f t="shared" si="305"/>
        <v>0.66666666666666663</v>
      </c>
      <c r="T459" s="21">
        <v>0</v>
      </c>
      <c r="U459" s="4">
        <v>4</v>
      </c>
      <c r="V459" s="4">
        <f t="shared" si="306"/>
        <v>3</v>
      </c>
      <c r="W459" s="117">
        <f t="shared" si="320"/>
        <v>1.3333333333333333</v>
      </c>
      <c r="X459" s="21">
        <v>1</v>
      </c>
      <c r="Y459" s="4">
        <v>13780901.470000001</v>
      </c>
      <c r="Z459" s="4">
        <v>13414769.59</v>
      </c>
      <c r="AA459" s="116">
        <f t="shared" si="321"/>
        <v>2.6568064563631252E-2</v>
      </c>
      <c r="AB459" s="21">
        <v>1</v>
      </c>
      <c r="AC459" s="122">
        <f t="shared" si="308"/>
        <v>5</v>
      </c>
      <c r="AD459" s="4">
        <v>1</v>
      </c>
      <c r="AE459" s="4">
        <v>1</v>
      </c>
      <c r="AF459" s="116">
        <f>AE459/AD459</f>
        <v>1</v>
      </c>
      <c r="AG459" s="21">
        <v>0</v>
      </c>
      <c r="AH459" s="4">
        <v>13414769.59</v>
      </c>
      <c r="AI459" s="4">
        <v>13414769.59</v>
      </c>
      <c r="AJ459" s="116">
        <f t="shared" si="322"/>
        <v>1</v>
      </c>
      <c r="AK459" s="21">
        <v>3</v>
      </c>
      <c r="AL459" s="73">
        <f t="shared" si="309"/>
        <v>3</v>
      </c>
      <c r="AM459" s="4">
        <v>0</v>
      </c>
      <c r="AN459" s="4">
        <v>783015.46000000008</v>
      </c>
      <c r="AO459" s="23">
        <f t="shared" si="310"/>
        <v>0</v>
      </c>
      <c r="AP459" s="21">
        <v>0</v>
      </c>
      <c r="AQ459" s="4">
        <v>0</v>
      </c>
      <c r="AR459" s="4">
        <v>880397.23</v>
      </c>
      <c r="AS459" s="23">
        <f t="shared" si="300"/>
        <v>0</v>
      </c>
      <c r="AT459" s="21">
        <v>0</v>
      </c>
      <c r="AU459" s="74">
        <f t="shared" si="311"/>
        <v>0</v>
      </c>
      <c r="AV459" s="4">
        <v>6745103.7999999998</v>
      </c>
      <c r="AW459" s="4">
        <v>7525762.3899999997</v>
      </c>
      <c r="AX459" s="23">
        <f t="shared" si="312"/>
        <v>0.89626850416679182</v>
      </c>
      <c r="AY459" s="21">
        <v>2</v>
      </c>
      <c r="AZ459" s="4">
        <f t="shared" si="313"/>
        <v>6745103.7999999998</v>
      </c>
      <c r="BA459" s="4">
        <v>5734037.9000000004</v>
      </c>
      <c r="BB459" s="23">
        <f t="shared" si="314"/>
        <v>0.85010373005675621</v>
      </c>
      <c r="BC459" s="21">
        <v>3</v>
      </c>
      <c r="BD459" s="72">
        <f t="shared" si="315"/>
        <v>5</v>
      </c>
      <c r="BE459" s="4">
        <v>0</v>
      </c>
      <c r="BF459" s="21">
        <v>3</v>
      </c>
      <c r="BG459" s="71">
        <f t="shared" si="316"/>
        <v>3</v>
      </c>
      <c r="BH459" s="4">
        <v>2</v>
      </c>
      <c r="BI459" s="4">
        <v>3</v>
      </c>
      <c r="BJ459" s="23">
        <f t="shared" ref="BJ459:BJ469" si="323">BH459/BI459</f>
        <v>0.66666666666666663</v>
      </c>
      <c r="BK459" s="21">
        <v>1</v>
      </c>
      <c r="BL459" s="4">
        <v>9</v>
      </c>
      <c r="BM459" s="124">
        <v>15</v>
      </c>
      <c r="BN459" s="53">
        <f>BL459/BM459</f>
        <v>0.6</v>
      </c>
      <c r="BO459" s="54">
        <v>1</v>
      </c>
      <c r="BP459" s="88">
        <f t="shared" si="318"/>
        <v>2</v>
      </c>
      <c r="BQ459" s="44">
        <f t="shared" si="319"/>
        <v>21</v>
      </c>
    </row>
    <row r="460" spans="1:69" ht="89.25" x14ac:dyDescent="0.2">
      <c r="A460" s="1">
        <v>457</v>
      </c>
      <c r="B460" s="2" t="s">
        <v>531</v>
      </c>
      <c r="C460" s="3" t="s">
        <v>532</v>
      </c>
      <c r="D460" s="4">
        <v>8612404.8599999994</v>
      </c>
      <c r="E460" s="4">
        <v>8602381.6500000004</v>
      </c>
      <c r="F460" s="118">
        <f t="shared" si="301"/>
        <v>0.99883618917562134</v>
      </c>
      <c r="G460" s="21">
        <v>3</v>
      </c>
      <c r="H460" s="4">
        <v>8705404.8599999994</v>
      </c>
      <c r="I460" s="4">
        <v>7409793.8099999996</v>
      </c>
      <c r="J460" s="114">
        <f t="shared" si="302"/>
        <v>0.85117164901162334</v>
      </c>
      <c r="K460" s="21">
        <v>2</v>
      </c>
      <c r="L460" s="115">
        <f t="shared" si="303"/>
        <v>5</v>
      </c>
      <c r="M460" s="4">
        <v>1</v>
      </c>
      <c r="N460" s="4">
        <v>5</v>
      </c>
      <c r="O460" s="116">
        <f t="shared" si="304"/>
        <v>0.2</v>
      </c>
      <c r="P460" s="21">
        <v>0</v>
      </c>
      <c r="Q460" s="4">
        <v>3</v>
      </c>
      <c r="R460" s="4">
        <v>5</v>
      </c>
      <c r="S460" s="116">
        <f t="shared" si="305"/>
        <v>0.6</v>
      </c>
      <c r="T460" s="21">
        <v>0</v>
      </c>
      <c r="U460" s="4">
        <v>5</v>
      </c>
      <c r="V460" s="4">
        <f t="shared" si="306"/>
        <v>4</v>
      </c>
      <c r="W460" s="117">
        <f t="shared" si="320"/>
        <v>1.25</v>
      </c>
      <c r="X460" s="21">
        <v>1</v>
      </c>
      <c r="Y460" s="4">
        <v>2525640.39</v>
      </c>
      <c r="Z460" s="4">
        <v>2537460.39</v>
      </c>
      <c r="AA460" s="116">
        <f t="shared" si="321"/>
        <v>-4.68000117783989E-3</v>
      </c>
      <c r="AB460" s="21">
        <v>0</v>
      </c>
      <c r="AC460" s="122">
        <f t="shared" si="308"/>
        <v>1</v>
      </c>
      <c r="AD460" s="4">
        <v>0</v>
      </c>
      <c r="AE460" s="4">
        <v>0</v>
      </c>
      <c r="AF460" s="116">
        <v>0</v>
      </c>
      <c r="AG460" s="21">
        <v>3</v>
      </c>
      <c r="AH460" s="4">
        <v>2537460.39</v>
      </c>
      <c r="AI460" s="4">
        <v>2537460.39</v>
      </c>
      <c r="AJ460" s="116">
        <f t="shared" si="322"/>
        <v>1</v>
      </c>
      <c r="AK460" s="21">
        <v>3</v>
      </c>
      <c r="AL460" s="71">
        <f t="shared" si="309"/>
        <v>6</v>
      </c>
      <c r="AM460" s="4">
        <v>0</v>
      </c>
      <c r="AN460" s="4">
        <v>2576860.2700000005</v>
      </c>
      <c r="AO460" s="23">
        <f t="shared" si="310"/>
        <v>0</v>
      </c>
      <c r="AP460" s="21">
        <v>0</v>
      </c>
      <c r="AQ460" s="4">
        <v>0</v>
      </c>
      <c r="AR460" s="4">
        <v>881891.05999999994</v>
      </c>
      <c r="AS460" s="23">
        <f t="shared" si="300"/>
        <v>0</v>
      </c>
      <c r="AT460" s="21">
        <v>0</v>
      </c>
      <c r="AU460" s="74">
        <f t="shared" si="311"/>
        <v>0</v>
      </c>
      <c r="AV460" s="4">
        <v>6815753.8099999996</v>
      </c>
      <c r="AW460" s="4">
        <v>7098286.6500000004</v>
      </c>
      <c r="AX460" s="23">
        <f t="shared" si="312"/>
        <v>0.96019703712585336</v>
      </c>
      <c r="AY460" s="21">
        <v>3</v>
      </c>
      <c r="AZ460" s="4">
        <f t="shared" si="313"/>
        <v>6815753.8099999996</v>
      </c>
      <c r="BA460" s="4">
        <v>1237727.9100000001</v>
      </c>
      <c r="BB460" s="23">
        <f t="shared" si="314"/>
        <v>0.18159809531031171</v>
      </c>
      <c r="BC460" s="21">
        <v>0</v>
      </c>
      <c r="BD460" s="73">
        <f t="shared" si="315"/>
        <v>3</v>
      </c>
      <c r="BE460" s="4">
        <v>0</v>
      </c>
      <c r="BF460" s="21">
        <v>3</v>
      </c>
      <c r="BG460" s="71">
        <f t="shared" si="316"/>
        <v>3</v>
      </c>
      <c r="BH460" s="4">
        <v>5</v>
      </c>
      <c r="BI460" s="4">
        <v>5</v>
      </c>
      <c r="BJ460" s="23">
        <f t="shared" si="323"/>
        <v>1</v>
      </c>
      <c r="BK460" s="21">
        <v>3</v>
      </c>
      <c r="BL460" s="4">
        <v>0</v>
      </c>
      <c r="BM460" s="124">
        <v>0</v>
      </c>
      <c r="BN460" s="53">
        <v>0</v>
      </c>
      <c r="BO460" s="54">
        <v>0</v>
      </c>
      <c r="BP460" s="90">
        <f t="shared" si="318"/>
        <v>3</v>
      </c>
      <c r="BQ460" s="44">
        <f t="shared" si="319"/>
        <v>21</v>
      </c>
    </row>
    <row r="461" spans="1:69" ht="51" x14ac:dyDescent="0.2">
      <c r="A461" s="1">
        <v>458</v>
      </c>
      <c r="B461" s="2" t="s">
        <v>621</v>
      </c>
      <c r="C461" s="3" t="s">
        <v>622</v>
      </c>
      <c r="D461" s="4">
        <v>248411680.91999999</v>
      </c>
      <c r="E461" s="4">
        <v>147996467.27000001</v>
      </c>
      <c r="F461" s="118">
        <f t="shared" si="301"/>
        <v>0.59577096665459017</v>
      </c>
      <c r="G461" s="21">
        <v>1</v>
      </c>
      <c r="H461" s="4">
        <v>277655541.18000001</v>
      </c>
      <c r="I461" s="4">
        <v>180595026.34999999</v>
      </c>
      <c r="J461" s="114">
        <f t="shared" si="302"/>
        <v>0.65042831698043757</v>
      </c>
      <c r="K461" s="21">
        <v>1</v>
      </c>
      <c r="L461" s="122">
        <f t="shared" si="303"/>
        <v>2</v>
      </c>
      <c r="M461" s="4">
        <v>48</v>
      </c>
      <c r="N461" s="4">
        <v>262</v>
      </c>
      <c r="O461" s="116">
        <f t="shared" si="304"/>
        <v>0.18320610687022901</v>
      </c>
      <c r="P461" s="21">
        <v>0</v>
      </c>
      <c r="Q461" s="4">
        <v>95</v>
      </c>
      <c r="R461" s="4">
        <v>262</v>
      </c>
      <c r="S461" s="116">
        <f t="shared" si="305"/>
        <v>0.36259541984732824</v>
      </c>
      <c r="T461" s="21">
        <v>2</v>
      </c>
      <c r="U461" s="4">
        <v>497</v>
      </c>
      <c r="V461" s="4">
        <f t="shared" si="306"/>
        <v>214</v>
      </c>
      <c r="W461" s="117">
        <f t="shared" si="320"/>
        <v>2.3224299065420562</v>
      </c>
      <c r="X461" s="21">
        <v>2</v>
      </c>
      <c r="Y461" s="4">
        <v>107296059.55</v>
      </c>
      <c r="Z461" s="4">
        <v>95529647.099999994</v>
      </c>
      <c r="AA461" s="116">
        <f t="shared" si="321"/>
        <v>0.10966304353904861</v>
      </c>
      <c r="AB461" s="21">
        <v>3</v>
      </c>
      <c r="AC461" s="121">
        <f t="shared" si="308"/>
        <v>7</v>
      </c>
      <c r="AD461" s="4">
        <v>38</v>
      </c>
      <c r="AE461" s="4">
        <v>4</v>
      </c>
      <c r="AF461" s="116">
        <f>AE461/AD461</f>
        <v>0.10526315789473684</v>
      </c>
      <c r="AG461" s="21">
        <v>2</v>
      </c>
      <c r="AH461" s="4">
        <v>54163043.370000005</v>
      </c>
      <c r="AI461" s="4">
        <v>95529647.100000009</v>
      </c>
      <c r="AJ461" s="116">
        <f t="shared" si="322"/>
        <v>0.5669762740074018</v>
      </c>
      <c r="AK461" s="21">
        <v>2</v>
      </c>
      <c r="AL461" s="73">
        <f t="shared" si="309"/>
        <v>4</v>
      </c>
      <c r="AM461" s="4">
        <v>0</v>
      </c>
      <c r="AN461" s="4">
        <v>14077783.619999999</v>
      </c>
      <c r="AO461" s="23">
        <f t="shared" si="310"/>
        <v>0</v>
      </c>
      <c r="AP461" s="21">
        <v>0</v>
      </c>
      <c r="AQ461" s="4">
        <v>0</v>
      </c>
      <c r="AR461" s="4">
        <v>2118136.04</v>
      </c>
      <c r="AS461" s="23">
        <f t="shared" si="300"/>
        <v>0</v>
      </c>
      <c r="AT461" s="21">
        <v>0</v>
      </c>
      <c r="AU461" s="74">
        <f t="shared" si="311"/>
        <v>0</v>
      </c>
      <c r="AV461" s="4">
        <v>9183867.8399999999</v>
      </c>
      <c r="AW461" s="4">
        <v>9521538.2799999993</v>
      </c>
      <c r="AX461" s="23">
        <f t="shared" si="312"/>
        <v>0.96453614635890539</v>
      </c>
      <c r="AY461" s="21">
        <v>3</v>
      </c>
      <c r="AZ461" s="4">
        <f t="shared" si="313"/>
        <v>9183867.8399999999</v>
      </c>
      <c r="BA461" s="4">
        <v>1449982.17</v>
      </c>
      <c r="BB461" s="23">
        <f t="shared" si="314"/>
        <v>0.15788360582505942</v>
      </c>
      <c r="BC461" s="21">
        <v>0</v>
      </c>
      <c r="BD461" s="73">
        <f t="shared" si="315"/>
        <v>3</v>
      </c>
      <c r="BE461" s="4">
        <v>88</v>
      </c>
      <c r="BF461" s="21">
        <v>2</v>
      </c>
      <c r="BG461" s="73">
        <f t="shared" si="316"/>
        <v>2</v>
      </c>
      <c r="BH461" s="4">
        <v>247</v>
      </c>
      <c r="BI461" s="4">
        <v>252</v>
      </c>
      <c r="BJ461" s="23">
        <f t="shared" si="323"/>
        <v>0.98015873015873012</v>
      </c>
      <c r="BK461" s="21">
        <v>3</v>
      </c>
      <c r="BL461" s="4">
        <v>0</v>
      </c>
      <c r="BM461" s="124">
        <v>0</v>
      </c>
      <c r="BN461" s="53">
        <v>0</v>
      </c>
      <c r="BO461" s="54">
        <v>0</v>
      </c>
      <c r="BP461" s="90">
        <f t="shared" si="318"/>
        <v>3</v>
      </c>
      <c r="BQ461" s="44">
        <f t="shared" si="319"/>
        <v>21</v>
      </c>
    </row>
    <row r="462" spans="1:69" ht="76.5" x14ac:dyDescent="0.2">
      <c r="A462" s="1">
        <v>459</v>
      </c>
      <c r="B462" s="2" t="s">
        <v>1121</v>
      </c>
      <c r="C462" s="3" t="s">
        <v>1122</v>
      </c>
      <c r="D462" s="4">
        <v>6281819.0099999998</v>
      </c>
      <c r="E462" s="4">
        <v>6281819.0099999998</v>
      </c>
      <c r="F462" s="118">
        <f t="shared" si="301"/>
        <v>1</v>
      </c>
      <c r="G462" s="21">
        <v>3</v>
      </c>
      <c r="H462" s="4">
        <v>6281819.0099999998</v>
      </c>
      <c r="I462" s="4">
        <v>2825212.37</v>
      </c>
      <c r="J462" s="114">
        <f t="shared" si="302"/>
        <v>0.44974431219724048</v>
      </c>
      <c r="K462" s="21">
        <v>0</v>
      </c>
      <c r="L462" s="121">
        <f t="shared" si="303"/>
        <v>3</v>
      </c>
      <c r="M462" s="4">
        <v>1</v>
      </c>
      <c r="N462" s="4">
        <v>2</v>
      </c>
      <c r="O462" s="116">
        <f t="shared" si="304"/>
        <v>0.5</v>
      </c>
      <c r="P462" s="21">
        <v>0</v>
      </c>
      <c r="Q462" s="4">
        <v>0</v>
      </c>
      <c r="R462" s="4">
        <v>2</v>
      </c>
      <c r="S462" s="116">
        <f t="shared" si="305"/>
        <v>0</v>
      </c>
      <c r="T462" s="21">
        <v>3</v>
      </c>
      <c r="U462" s="4">
        <v>3</v>
      </c>
      <c r="V462" s="4">
        <f t="shared" si="306"/>
        <v>1</v>
      </c>
      <c r="W462" s="117">
        <f t="shared" si="320"/>
        <v>3</v>
      </c>
      <c r="X462" s="21">
        <v>2</v>
      </c>
      <c r="Y462" s="4">
        <v>1043400</v>
      </c>
      <c r="Z462" s="4">
        <v>1043400</v>
      </c>
      <c r="AA462" s="116">
        <f t="shared" si="321"/>
        <v>0</v>
      </c>
      <c r="AB462" s="21">
        <v>0</v>
      </c>
      <c r="AC462" s="122">
        <f t="shared" si="308"/>
        <v>5</v>
      </c>
      <c r="AD462" s="4">
        <v>0</v>
      </c>
      <c r="AE462" s="4">
        <v>0</v>
      </c>
      <c r="AF462" s="116">
        <v>0</v>
      </c>
      <c r="AG462" s="21">
        <v>3</v>
      </c>
      <c r="AH462" s="4">
        <v>1043400</v>
      </c>
      <c r="AI462" s="4">
        <v>1043400</v>
      </c>
      <c r="AJ462" s="116">
        <f t="shared" si="322"/>
        <v>1</v>
      </c>
      <c r="AK462" s="21">
        <v>3</v>
      </c>
      <c r="AL462" s="71">
        <f t="shared" si="309"/>
        <v>6</v>
      </c>
      <c r="AM462" s="4">
        <v>0</v>
      </c>
      <c r="AN462" s="4">
        <v>652168.01</v>
      </c>
      <c r="AO462" s="23">
        <f t="shared" si="310"/>
        <v>0</v>
      </c>
      <c r="AP462" s="21">
        <v>0</v>
      </c>
      <c r="AQ462" s="4">
        <v>0</v>
      </c>
      <c r="AR462" s="4">
        <v>506119.37000000005</v>
      </c>
      <c r="AS462" s="23">
        <f t="shared" si="300"/>
        <v>0</v>
      </c>
      <c r="AT462" s="21">
        <v>0</v>
      </c>
      <c r="AU462" s="74">
        <f t="shared" si="311"/>
        <v>0</v>
      </c>
      <c r="AV462" s="4">
        <v>1781812.37</v>
      </c>
      <c r="AW462" s="4">
        <v>5238419.01</v>
      </c>
      <c r="AX462" s="23">
        <f t="shared" si="312"/>
        <v>0.34014315513871046</v>
      </c>
      <c r="AY462" s="21">
        <v>1</v>
      </c>
      <c r="AZ462" s="4">
        <f t="shared" si="313"/>
        <v>1781812.37</v>
      </c>
      <c r="BA462" s="4">
        <v>0</v>
      </c>
      <c r="BB462" s="23">
        <f t="shared" si="314"/>
        <v>0</v>
      </c>
      <c r="BC462" s="21">
        <v>0</v>
      </c>
      <c r="BD462" s="74">
        <f t="shared" si="315"/>
        <v>1</v>
      </c>
      <c r="BE462" s="4">
        <v>0</v>
      </c>
      <c r="BF462" s="21">
        <v>3</v>
      </c>
      <c r="BG462" s="71">
        <f t="shared" si="316"/>
        <v>3</v>
      </c>
      <c r="BH462" s="4">
        <v>3</v>
      </c>
      <c r="BI462" s="4">
        <v>3</v>
      </c>
      <c r="BJ462" s="23">
        <f t="shared" si="323"/>
        <v>1</v>
      </c>
      <c r="BK462" s="21">
        <v>3</v>
      </c>
      <c r="BL462" s="4">
        <v>0</v>
      </c>
      <c r="BM462" s="124">
        <v>0</v>
      </c>
      <c r="BN462" s="53">
        <v>0</v>
      </c>
      <c r="BO462" s="54">
        <v>0</v>
      </c>
      <c r="BP462" s="90">
        <f t="shared" si="318"/>
        <v>3</v>
      </c>
      <c r="BQ462" s="44">
        <f t="shared" si="319"/>
        <v>21</v>
      </c>
    </row>
    <row r="463" spans="1:69" ht="102" x14ac:dyDescent="0.2">
      <c r="A463" s="1">
        <v>460</v>
      </c>
      <c r="B463" s="2" t="s">
        <v>1189</v>
      </c>
      <c r="C463" s="3" t="s">
        <v>1190</v>
      </c>
      <c r="D463" s="4">
        <v>13004612.76</v>
      </c>
      <c r="E463" s="4">
        <v>13004612.76</v>
      </c>
      <c r="F463" s="118">
        <f t="shared" si="301"/>
        <v>1</v>
      </c>
      <c r="G463" s="21">
        <v>3</v>
      </c>
      <c r="H463" s="4">
        <v>13004612.76</v>
      </c>
      <c r="I463" s="4">
        <v>12079056.43</v>
      </c>
      <c r="J463" s="114">
        <f t="shared" si="302"/>
        <v>0.92882861280984419</v>
      </c>
      <c r="K463" s="21">
        <v>3</v>
      </c>
      <c r="L463" s="120">
        <f t="shared" si="303"/>
        <v>6</v>
      </c>
      <c r="M463" s="4">
        <v>6</v>
      </c>
      <c r="N463" s="4">
        <v>24</v>
      </c>
      <c r="O463" s="116">
        <f t="shared" si="304"/>
        <v>0.25</v>
      </c>
      <c r="P463" s="21">
        <v>0</v>
      </c>
      <c r="Q463" s="4">
        <v>13</v>
      </c>
      <c r="R463" s="4">
        <v>24</v>
      </c>
      <c r="S463" s="116">
        <f t="shared" si="305"/>
        <v>0.54166666666666663</v>
      </c>
      <c r="T463" s="21">
        <v>1</v>
      </c>
      <c r="U463" s="4">
        <v>27</v>
      </c>
      <c r="V463" s="4">
        <f t="shared" si="306"/>
        <v>18</v>
      </c>
      <c r="W463" s="117">
        <f t="shared" si="320"/>
        <v>1.5</v>
      </c>
      <c r="X463" s="21">
        <v>1</v>
      </c>
      <c r="Y463" s="4">
        <v>6333010.25</v>
      </c>
      <c r="Z463" s="4">
        <v>6224380.4299999997</v>
      </c>
      <c r="AA463" s="116">
        <f t="shared" si="321"/>
        <v>1.7152951868347331E-2</v>
      </c>
      <c r="AB463" s="21">
        <v>1</v>
      </c>
      <c r="AC463" s="122">
        <f t="shared" si="308"/>
        <v>3</v>
      </c>
      <c r="AD463" s="4">
        <v>6</v>
      </c>
      <c r="AE463" s="4">
        <v>0</v>
      </c>
      <c r="AF463" s="116">
        <f>AE463/AD463</f>
        <v>0</v>
      </c>
      <c r="AG463" s="21">
        <v>3</v>
      </c>
      <c r="AH463" s="4">
        <v>6224380.4299999997</v>
      </c>
      <c r="AI463" s="4">
        <v>6224380.4299999997</v>
      </c>
      <c r="AJ463" s="116">
        <f t="shared" si="322"/>
        <v>1</v>
      </c>
      <c r="AK463" s="21">
        <v>3</v>
      </c>
      <c r="AL463" s="71">
        <f t="shared" si="309"/>
        <v>6</v>
      </c>
      <c r="AM463" s="4">
        <v>0</v>
      </c>
      <c r="AN463" s="4">
        <v>4908631.1100000003</v>
      </c>
      <c r="AO463" s="23">
        <f t="shared" si="310"/>
        <v>0</v>
      </c>
      <c r="AP463" s="21">
        <v>0</v>
      </c>
      <c r="AQ463" s="4">
        <v>0</v>
      </c>
      <c r="AR463" s="4">
        <v>1804940.6600000001</v>
      </c>
      <c r="AS463" s="23">
        <f t="shared" si="300"/>
        <v>0</v>
      </c>
      <c r="AT463" s="21">
        <v>0</v>
      </c>
      <c r="AU463" s="74">
        <f t="shared" si="311"/>
        <v>0</v>
      </c>
      <c r="AV463" s="4">
        <v>7037061.4100000001</v>
      </c>
      <c r="AW463" s="4">
        <v>7851234.3499999996</v>
      </c>
      <c r="AX463" s="23">
        <f t="shared" si="312"/>
        <v>0.89630000790894748</v>
      </c>
      <c r="AY463" s="21">
        <v>2</v>
      </c>
      <c r="AZ463" s="4">
        <f t="shared" si="313"/>
        <v>7037061.4100000001</v>
      </c>
      <c r="BA463" s="4">
        <v>23015.35</v>
      </c>
      <c r="BB463" s="23">
        <f t="shared" si="314"/>
        <v>3.270591040642915E-3</v>
      </c>
      <c r="BC463" s="21">
        <v>0</v>
      </c>
      <c r="BD463" s="74">
        <f t="shared" si="315"/>
        <v>2</v>
      </c>
      <c r="BE463" s="4">
        <v>0</v>
      </c>
      <c r="BF463" s="21">
        <v>3</v>
      </c>
      <c r="BG463" s="71">
        <f t="shared" si="316"/>
        <v>3</v>
      </c>
      <c r="BH463" s="4">
        <v>16</v>
      </c>
      <c r="BI463" s="4">
        <v>24</v>
      </c>
      <c r="BJ463" s="23">
        <f t="shared" si="323"/>
        <v>0.66666666666666663</v>
      </c>
      <c r="BK463" s="21">
        <v>1</v>
      </c>
      <c r="BL463" s="4">
        <v>0</v>
      </c>
      <c r="BM463" s="124">
        <v>0</v>
      </c>
      <c r="BN463" s="53">
        <v>0</v>
      </c>
      <c r="BO463" s="54">
        <v>0</v>
      </c>
      <c r="BP463" s="88">
        <f t="shared" si="318"/>
        <v>1</v>
      </c>
      <c r="BQ463" s="44">
        <f t="shared" si="319"/>
        <v>21</v>
      </c>
    </row>
    <row r="464" spans="1:69" ht="89.25" x14ac:dyDescent="0.2">
      <c r="A464" s="1">
        <v>461</v>
      </c>
      <c r="B464" s="2" t="s">
        <v>1435</v>
      </c>
      <c r="C464" s="3" t="s">
        <v>1436</v>
      </c>
      <c r="D464" s="4">
        <v>8742539.9499999993</v>
      </c>
      <c r="E464" s="4">
        <v>8412221.5199999996</v>
      </c>
      <c r="F464" s="118">
        <f t="shared" si="301"/>
        <v>0.96221710945684613</v>
      </c>
      <c r="G464" s="21">
        <v>3</v>
      </c>
      <c r="H464" s="4">
        <v>8742539.9499999993</v>
      </c>
      <c r="I464" s="4">
        <v>7974202.4400000004</v>
      </c>
      <c r="J464" s="114">
        <f t="shared" si="302"/>
        <v>0.91211507017477234</v>
      </c>
      <c r="K464" s="21">
        <v>3</v>
      </c>
      <c r="L464" s="120">
        <f t="shared" si="303"/>
        <v>6</v>
      </c>
      <c r="M464" s="4">
        <v>2</v>
      </c>
      <c r="N464" s="4">
        <v>12</v>
      </c>
      <c r="O464" s="116">
        <f t="shared" si="304"/>
        <v>0.16666666666666666</v>
      </c>
      <c r="P464" s="21">
        <v>0</v>
      </c>
      <c r="Q464" s="4">
        <v>8</v>
      </c>
      <c r="R464" s="4">
        <v>12</v>
      </c>
      <c r="S464" s="116">
        <f t="shared" si="305"/>
        <v>0.66666666666666663</v>
      </c>
      <c r="T464" s="21">
        <v>0</v>
      </c>
      <c r="U464" s="4">
        <v>15</v>
      </c>
      <c r="V464" s="4">
        <f t="shared" si="306"/>
        <v>10</v>
      </c>
      <c r="W464" s="117">
        <f t="shared" si="320"/>
        <v>1.5</v>
      </c>
      <c r="X464" s="21">
        <v>1</v>
      </c>
      <c r="Y464" s="4">
        <v>4035084.5</v>
      </c>
      <c r="Z464" s="4">
        <v>4024058.25</v>
      </c>
      <c r="AA464" s="116">
        <f t="shared" si="321"/>
        <v>2.7325945714395819E-3</v>
      </c>
      <c r="AB464" s="21">
        <v>0</v>
      </c>
      <c r="AC464" s="122">
        <f t="shared" si="308"/>
        <v>1</v>
      </c>
      <c r="AD464" s="4">
        <v>8</v>
      </c>
      <c r="AE464" s="4">
        <v>0</v>
      </c>
      <c r="AF464" s="116">
        <f>AE464/AD464</f>
        <v>0</v>
      </c>
      <c r="AG464" s="21">
        <v>3</v>
      </c>
      <c r="AH464" s="4">
        <v>4024058.25</v>
      </c>
      <c r="AI464" s="4">
        <v>4024058.25</v>
      </c>
      <c r="AJ464" s="116">
        <f t="shared" si="322"/>
        <v>1</v>
      </c>
      <c r="AK464" s="21">
        <v>3</v>
      </c>
      <c r="AL464" s="71">
        <f t="shared" si="309"/>
        <v>6</v>
      </c>
      <c r="AM464" s="4">
        <v>0</v>
      </c>
      <c r="AN464" s="4">
        <v>2101072.5100000002</v>
      </c>
      <c r="AO464" s="23">
        <f t="shared" si="310"/>
        <v>0</v>
      </c>
      <c r="AP464" s="21">
        <v>0</v>
      </c>
      <c r="AQ464" s="4">
        <v>0</v>
      </c>
      <c r="AR464" s="4">
        <v>644222.63</v>
      </c>
      <c r="AS464" s="23">
        <f t="shared" si="300"/>
        <v>0</v>
      </c>
      <c r="AT464" s="21">
        <v>0</v>
      </c>
      <c r="AU464" s="74">
        <f t="shared" si="311"/>
        <v>0</v>
      </c>
      <c r="AV464" s="4">
        <v>5729903.9900000002</v>
      </c>
      <c r="AW464" s="4">
        <v>6167923.0700000003</v>
      </c>
      <c r="AX464" s="23">
        <f t="shared" si="312"/>
        <v>0.92898434772468719</v>
      </c>
      <c r="AY464" s="21">
        <v>3</v>
      </c>
      <c r="AZ464" s="4">
        <f t="shared" si="313"/>
        <v>5729903.9900000002</v>
      </c>
      <c r="BA464" s="4">
        <v>1131399.32</v>
      </c>
      <c r="BB464" s="23">
        <f t="shared" si="314"/>
        <v>0.19745519680164833</v>
      </c>
      <c r="BC464" s="21">
        <v>0</v>
      </c>
      <c r="BD464" s="73">
        <f t="shared" si="315"/>
        <v>3</v>
      </c>
      <c r="BE464" s="4">
        <v>0</v>
      </c>
      <c r="BF464" s="21">
        <v>3</v>
      </c>
      <c r="BG464" s="71">
        <f t="shared" si="316"/>
        <v>3</v>
      </c>
      <c r="BH464" s="4">
        <v>10</v>
      </c>
      <c r="BI464" s="4">
        <v>12</v>
      </c>
      <c r="BJ464" s="23">
        <f t="shared" si="323"/>
        <v>0.83333333333333337</v>
      </c>
      <c r="BK464" s="21">
        <v>2</v>
      </c>
      <c r="BL464" s="4">
        <v>0</v>
      </c>
      <c r="BM464" s="124">
        <v>0</v>
      </c>
      <c r="BN464" s="53">
        <v>0</v>
      </c>
      <c r="BO464" s="54">
        <v>0</v>
      </c>
      <c r="BP464" s="88">
        <f t="shared" si="318"/>
        <v>2</v>
      </c>
      <c r="BQ464" s="44">
        <f t="shared" si="319"/>
        <v>21</v>
      </c>
    </row>
    <row r="465" spans="1:69" ht="51" x14ac:dyDescent="0.2">
      <c r="A465" s="1">
        <v>462</v>
      </c>
      <c r="B465" s="2" t="s">
        <v>1497</v>
      </c>
      <c r="C465" s="3" t="s">
        <v>1498</v>
      </c>
      <c r="D465" s="4">
        <v>51889429.469999999</v>
      </c>
      <c r="E465" s="4">
        <v>32075509.399999999</v>
      </c>
      <c r="F465" s="118">
        <f t="shared" si="301"/>
        <v>0.61815112880638889</v>
      </c>
      <c r="G465" s="21">
        <v>1</v>
      </c>
      <c r="H465" s="4">
        <v>58265126.060000002</v>
      </c>
      <c r="I465" s="4">
        <v>19907230.460000001</v>
      </c>
      <c r="J465" s="114">
        <f t="shared" si="302"/>
        <v>0.34166630720922186</v>
      </c>
      <c r="K465" s="21">
        <v>0</v>
      </c>
      <c r="L465" s="122">
        <f t="shared" si="303"/>
        <v>1</v>
      </c>
      <c r="M465" s="4">
        <v>16</v>
      </c>
      <c r="N465" s="4">
        <v>72</v>
      </c>
      <c r="O465" s="116">
        <f t="shared" si="304"/>
        <v>0.22222222222222221</v>
      </c>
      <c r="P465" s="21">
        <v>0</v>
      </c>
      <c r="Q465" s="4">
        <v>25</v>
      </c>
      <c r="R465" s="4">
        <v>72</v>
      </c>
      <c r="S465" s="116">
        <f t="shared" si="305"/>
        <v>0.34722222222222221</v>
      </c>
      <c r="T465" s="21">
        <v>2</v>
      </c>
      <c r="U465" s="4">
        <v>113</v>
      </c>
      <c r="V465" s="4">
        <f t="shared" si="306"/>
        <v>56</v>
      </c>
      <c r="W465" s="117">
        <f t="shared" si="320"/>
        <v>2.0178571428571428</v>
      </c>
      <c r="X465" s="21">
        <v>1</v>
      </c>
      <c r="Y465" s="4">
        <v>8950857.5899999999</v>
      </c>
      <c r="Z465" s="4">
        <v>8919156.9100000001</v>
      </c>
      <c r="AA465" s="116">
        <f t="shared" si="321"/>
        <v>3.5416360590314901E-3</v>
      </c>
      <c r="AB465" s="21">
        <v>0</v>
      </c>
      <c r="AC465" s="122">
        <f t="shared" si="308"/>
        <v>3</v>
      </c>
      <c r="AD465" s="4">
        <v>12</v>
      </c>
      <c r="AE465" s="4">
        <v>0</v>
      </c>
      <c r="AF465" s="116">
        <f>AE465/AD465</f>
        <v>0</v>
      </c>
      <c r="AG465" s="21">
        <v>3</v>
      </c>
      <c r="AH465" s="4">
        <v>8018461.7800000003</v>
      </c>
      <c r="AI465" s="4">
        <v>8919156.9100000001</v>
      </c>
      <c r="AJ465" s="116">
        <f t="shared" si="322"/>
        <v>0.89901566492342377</v>
      </c>
      <c r="AK465" s="21">
        <v>3</v>
      </c>
      <c r="AL465" s="71">
        <f t="shared" si="309"/>
        <v>6</v>
      </c>
      <c r="AM465" s="4">
        <v>0</v>
      </c>
      <c r="AN465" s="4">
        <v>1572345.76</v>
      </c>
      <c r="AO465" s="23">
        <f t="shared" si="310"/>
        <v>0</v>
      </c>
      <c r="AP465" s="21">
        <v>0</v>
      </c>
      <c r="AQ465" s="4">
        <v>0</v>
      </c>
      <c r="AR465" s="4">
        <v>513026.83</v>
      </c>
      <c r="AS465" s="23">
        <f t="shared" si="300"/>
        <v>0</v>
      </c>
      <c r="AT465" s="21">
        <v>0</v>
      </c>
      <c r="AU465" s="74">
        <f t="shared" si="311"/>
        <v>0</v>
      </c>
      <c r="AV465" s="4">
        <v>3495102.87</v>
      </c>
      <c r="AW465" s="4">
        <v>3203666.91</v>
      </c>
      <c r="AX465" s="23">
        <f t="shared" si="312"/>
        <v>1.0909694947031805</v>
      </c>
      <c r="AY465" s="21">
        <v>3</v>
      </c>
      <c r="AZ465" s="4">
        <f t="shared" si="313"/>
        <v>3495102.87</v>
      </c>
      <c r="BA465" s="4">
        <v>4200</v>
      </c>
      <c r="BB465" s="23">
        <f t="shared" si="314"/>
        <v>1.2016813685372298E-3</v>
      </c>
      <c r="BC465" s="21">
        <v>0</v>
      </c>
      <c r="BD465" s="73">
        <f t="shared" si="315"/>
        <v>3</v>
      </c>
      <c r="BE465" s="4">
        <v>0</v>
      </c>
      <c r="BF465" s="21">
        <v>3</v>
      </c>
      <c r="BG465" s="71">
        <f t="shared" si="316"/>
        <v>3</v>
      </c>
      <c r="BH465" s="4">
        <v>69</v>
      </c>
      <c r="BI465" s="4">
        <v>73</v>
      </c>
      <c r="BJ465" s="23">
        <f t="shared" si="323"/>
        <v>0.9452054794520548</v>
      </c>
      <c r="BK465" s="21">
        <v>3</v>
      </c>
      <c r="BL465" s="4">
        <v>11</v>
      </c>
      <c r="BM465" s="124">
        <v>15</v>
      </c>
      <c r="BN465" s="53">
        <f>BL465/BM465</f>
        <v>0.73333333333333328</v>
      </c>
      <c r="BO465" s="54">
        <v>2</v>
      </c>
      <c r="BP465" s="85">
        <f t="shared" si="318"/>
        <v>5</v>
      </c>
      <c r="BQ465" s="44">
        <f t="shared" si="319"/>
        <v>21</v>
      </c>
    </row>
    <row r="466" spans="1:69" ht="89.25" x14ac:dyDescent="0.2">
      <c r="A466" s="1">
        <v>463</v>
      </c>
      <c r="B466" s="2" t="s">
        <v>1563</v>
      </c>
      <c r="C466" s="3" t="s">
        <v>1564</v>
      </c>
      <c r="D466" s="4">
        <v>3315395.22</v>
      </c>
      <c r="E466" s="4">
        <v>3315395.22</v>
      </c>
      <c r="F466" s="118">
        <f t="shared" si="301"/>
        <v>1</v>
      </c>
      <c r="G466" s="21">
        <v>3</v>
      </c>
      <c r="H466" s="4">
        <v>3315395.22</v>
      </c>
      <c r="I466" s="4">
        <v>2103414.5099999998</v>
      </c>
      <c r="J466" s="114">
        <f t="shared" si="302"/>
        <v>0.63443854214159112</v>
      </c>
      <c r="K466" s="21">
        <v>1</v>
      </c>
      <c r="L466" s="121">
        <f t="shared" si="303"/>
        <v>4</v>
      </c>
      <c r="M466" s="4">
        <v>0</v>
      </c>
      <c r="N466" s="4">
        <v>1</v>
      </c>
      <c r="O466" s="116">
        <f t="shared" si="304"/>
        <v>0</v>
      </c>
      <c r="P466" s="21">
        <v>3</v>
      </c>
      <c r="Q466" s="4">
        <v>0</v>
      </c>
      <c r="R466" s="4">
        <v>1</v>
      </c>
      <c r="S466" s="116">
        <f t="shared" si="305"/>
        <v>0</v>
      </c>
      <c r="T466" s="21">
        <v>3</v>
      </c>
      <c r="U466" s="4">
        <v>6</v>
      </c>
      <c r="V466" s="4">
        <f t="shared" si="306"/>
        <v>1</v>
      </c>
      <c r="W466" s="117">
        <f t="shared" si="320"/>
        <v>6</v>
      </c>
      <c r="X466" s="21">
        <v>3</v>
      </c>
      <c r="Y466" s="4">
        <v>0</v>
      </c>
      <c r="Z466" s="4">
        <v>0</v>
      </c>
      <c r="AA466" s="116">
        <v>0</v>
      </c>
      <c r="AB466" s="21">
        <v>0</v>
      </c>
      <c r="AC466" s="115">
        <f t="shared" si="308"/>
        <v>9</v>
      </c>
      <c r="AD466" s="4">
        <v>0</v>
      </c>
      <c r="AE466" s="4">
        <v>0</v>
      </c>
      <c r="AF466" s="116">
        <v>0</v>
      </c>
      <c r="AG466" s="21">
        <v>0</v>
      </c>
      <c r="AH466" s="4">
        <v>0</v>
      </c>
      <c r="AI466" s="4">
        <v>0</v>
      </c>
      <c r="AJ466" s="116">
        <v>0</v>
      </c>
      <c r="AK466" s="21">
        <v>0</v>
      </c>
      <c r="AL466" s="74">
        <f t="shared" si="309"/>
        <v>0</v>
      </c>
      <c r="AM466" s="4">
        <v>0</v>
      </c>
      <c r="AN466" s="4">
        <v>405062.39</v>
      </c>
      <c r="AO466" s="23">
        <f t="shared" si="310"/>
        <v>0</v>
      </c>
      <c r="AP466" s="21">
        <v>0</v>
      </c>
      <c r="AQ466" s="4">
        <v>0</v>
      </c>
      <c r="AR466" s="4">
        <v>22511.690000000002</v>
      </c>
      <c r="AS466" s="23">
        <f t="shared" si="300"/>
        <v>0</v>
      </c>
      <c r="AT466" s="21">
        <v>0</v>
      </c>
      <c r="AU466" s="74">
        <f t="shared" si="311"/>
        <v>0</v>
      </c>
      <c r="AV466" s="4">
        <v>2103414.5099999998</v>
      </c>
      <c r="AW466" s="4">
        <v>2615395.2200000002</v>
      </c>
      <c r="AX466" s="23">
        <f t="shared" si="312"/>
        <v>0.80424346344106246</v>
      </c>
      <c r="AY466" s="21">
        <v>2</v>
      </c>
      <c r="AZ466" s="4">
        <f t="shared" si="313"/>
        <v>2103414.5099999998</v>
      </c>
      <c r="BA466" s="4">
        <v>176986.4</v>
      </c>
      <c r="BB466" s="23">
        <f t="shared" si="314"/>
        <v>8.4142426116476682E-2</v>
      </c>
      <c r="BC466" s="21">
        <v>0</v>
      </c>
      <c r="BD466" s="74">
        <f t="shared" si="315"/>
        <v>2</v>
      </c>
      <c r="BE466" s="4">
        <v>0</v>
      </c>
      <c r="BF466" s="21">
        <v>3</v>
      </c>
      <c r="BG466" s="71">
        <f t="shared" si="316"/>
        <v>3</v>
      </c>
      <c r="BH466" s="4">
        <v>1</v>
      </c>
      <c r="BI466" s="4">
        <v>1</v>
      </c>
      <c r="BJ466" s="23">
        <f t="shared" si="323"/>
        <v>1</v>
      </c>
      <c r="BK466" s="21">
        <v>3</v>
      </c>
      <c r="BL466" s="4">
        <v>0</v>
      </c>
      <c r="BM466" s="124">
        <v>0</v>
      </c>
      <c r="BN466" s="53">
        <v>0</v>
      </c>
      <c r="BO466" s="54">
        <v>0</v>
      </c>
      <c r="BP466" s="90">
        <f t="shared" si="318"/>
        <v>3</v>
      </c>
      <c r="BQ466" s="44">
        <f t="shared" si="319"/>
        <v>21</v>
      </c>
    </row>
    <row r="467" spans="1:69" ht="76.5" x14ac:dyDescent="0.2">
      <c r="A467" s="1">
        <v>464</v>
      </c>
      <c r="B467" s="2" t="s">
        <v>1697</v>
      </c>
      <c r="C467" s="3" t="s">
        <v>1698</v>
      </c>
      <c r="D467" s="4">
        <v>6816928.8600000003</v>
      </c>
      <c r="E467" s="4">
        <v>6804250.8600000003</v>
      </c>
      <c r="F467" s="118">
        <f t="shared" si="301"/>
        <v>0.99814021823311205</v>
      </c>
      <c r="G467" s="21">
        <v>3</v>
      </c>
      <c r="H467" s="4">
        <v>6887211</v>
      </c>
      <c r="I467" s="4">
        <v>5968908.1799999997</v>
      </c>
      <c r="J467" s="114">
        <f t="shared" si="302"/>
        <v>0.8666655021894929</v>
      </c>
      <c r="K467" s="21">
        <v>2</v>
      </c>
      <c r="L467" s="115">
        <f t="shared" si="303"/>
        <v>5</v>
      </c>
      <c r="M467" s="4">
        <v>0</v>
      </c>
      <c r="N467" s="4">
        <v>3</v>
      </c>
      <c r="O467" s="116">
        <f t="shared" si="304"/>
        <v>0</v>
      </c>
      <c r="P467" s="21">
        <v>3</v>
      </c>
      <c r="Q467" s="4">
        <v>3</v>
      </c>
      <c r="R467" s="4">
        <v>3</v>
      </c>
      <c r="S467" s="116">
        <f t="shared" si="305"/>
        <v>1</v>
      </c>
      <c r="T467" s="21">
        <v>0</v>
      </c>
      <c r="U467" s="4">
        <v>3</v>
      </c>
      <c r="V467" s="4">
        <f t="shared" si="306"/>
        <v>3</v>
      </c>
      <c r="W467" s="117">
        <f t="shared" si="320"/>
        <v>1</v>
      </c>
      <c r="X467" s="21">
        <v>1</v>
      </c>
      <c r="Y467" s="4">
        <v>1681415.7</v>
      </c>
      <c r="Z467" s="4">
        <v>1681415.7</v>
      </c>
      <c r="AA467" s="116">
        <f>(Y467-Z467)/Y467</f>
        <v>0</v>
      </c>
      <c r="AB467" s="21">
        <v>0</v>
      </c>
      <c r="AC467" s="122">
        <f t="shared" si="308"/>
        <v>4</v>
      </c>
      <c r="AD467" s="4">
        <v>2</v>
      </c>
      <c r="AE467" s="4">
        <v>0</v>
      </c>
      <c r="AF467" s="116">
        <f>AE467/AD467</f>
        <v>0</v>
      </c>
      <c r="AG467" s="21">
        <v>3</v>
      </c>
      <c r="AH467" s="4">
        <v>1681415.7000000002</v>
      </c>
      <c r="AI467" s="4">
        <v>1681415.7000000002</v>
      </c>
      <c r="AJ467" s="116">
        <f>AH467/AI467</f>
        <v>1</v>
      </c>
      <c r="AK467" s="21">
        <v>3</v>
      </c>
      <c r="AL467" s="71">
        <f t="shared" si="309"/>
        <v>6</v>
      </c>
      <c r="AM467" s="4">
        <v>0</v>
      </c>
      <c r="AN467" s="4">
        <v>3182065.5099999988</v>
      </c>
      <c r="AO467" s="23">
        <f t="shared" si="310"/>
        <v>0</v>
      </c>
      <c r="AP467" s="21">
        <v>0</v>
      </c>
      <c r="AQ467" s="4">
        <v>0</v>
      </c>
      <c r="AR467" s="4">
        <v>1072486.2200000002</v>
      </c>
      <c r="AS467" s="23">
        <f t="shared" si="300"/>
        <v>0</v>
      </c>
      <c r="AT467" s="21">
        <v>0</v>
      </c>
      <c r="AU467" s="74">
        <f t="shared" si="311"/>
        <v>0</v>
      </c>
      <c r="AV467" s="4">
        <v>5270287.08</v>
      </c>
      <c r="AW467" s="4">
        <v>6016388.7599999998</v>
      </c>
      <c r="AX467" s="23">
        <f t="shared" si="312"/>
        <v>0.8759884525813123</v>
      </c>
      <c r="AY467" s="21">
        <v>2</v>
      </c>
      <c r="AZ467" s="4">
        <f t="shared" si="313"/>
        <v>5270287.08</v>
      </c>
      <c r="BA467" s="4">
        <v>362165.81</v>
      </c>
      <c r="BB467" s="23">
        <f t="shared" si="314"/>
        <v>6.8718421691745871E-2</v>
      </c>
      <c r="BC467" s="21">
        <v>0</v>
      </c>
      <c r="BD467" s="74">
        <f t="shared" si="315"/>
        <v>2</v>
      </c>
      <c r="BE467" s="4">
        <v>0</v>
      </c>
      <c r="BF467" s="21">
        <v>3</v>
      </c>
      <c r="BG467" s="71">
        <f t="shared" si="316"/>
        <v>3</v>
      </c>
      <c r="BH467" s="4">
        <v>2</v>
      </c>
      <c r="BI467" s="4">
        <v>3</v>
      </c>
      <c r="BJ467" s="23">
        <f t="shared" si="323"/>
        <v>0.66666666666666663</v>
      </c>
      <c r="BK467" s="21">
        <v>1</v>
      </c>
      <c r="BL467" s="4">
        <v>0</v>
      </c>
      <c r="BM467" s="124">
        <v>0</v>
      </c>
      <c r="BN467" s="53">
        <v>0</v>
      </c>
      <c r="BO467" s="54">
        <v>0</v>
      </c>
      <c r="BP467" s="88">
        <f t="shared" si="318"/>
        <v>1</v>
      </c>
      <c r="BQ467" s="44">
        <f t="shared" si="319"/>
        <v>21</v>
      </c>
    </row>
    <row r="468" spans="1:69" ht="63.75" x14ac:dyDescent="0.2">
      <c r="A468" s="1">
        <v>465</v>
      </c>
      <c r="B468" s="2" t="s">
        <v>1733</v>
      </c>
      <c r="C468" s="3" t="s">
        <v>1734</v>
      </c>
      <c r="D468" s="4">
        <v>28257124.539999999</v>
      </c>
      <c r="E468" s="4">
        <v>28257124.539999999</v>
      </c>
      <c r="F468" s="118">
        <f t="shared" si="301"/>
        <v>1</v>
      </c>
      <c r="G468" s="21">
        <v>3</v>
      </c>
      <c r="H468" s="4">
        <v>42578289.640000001</v>
      </c>
      <c r="I468" s="4">
        <v>34054861.399999999</v>
      </c>
      <c r="J468" s="114">
        <f t="shared" si="302"/>
        <v>0.79981750530456486</v>
      </c>
      <c r="K468" s="21">
        <v>2</v>
      </c>
      <c r="L468" s="115">
        <f t="shared" si="303"/>
        <v>5</v>
      </c>
      <c r="M468" s="4">
        <v>45</v>
      </c>
      <c r="N468" s="4">
        <v>264</v>
      </c>
      <c r="O468" s="116">
        <f t="shared" si="304"/>
        <v>0.17045454545454544</v>
      </c>
      <c r="P468" s="21">
        <v>0</v>
      </c>
      <c r="Q468" s="4">
        <v>95</v>
      </c>
      <c r="R468" s="4">
        <v>264</v>
      </c>
      <c r="S468" s="116">
        <f t="shared" si="305"/>
        <v>0.35984848484848486</v>
      </c>
      <c r="T468" s="21">
        <v>2</v>
      </c>
      <c r="U468" s="4">
        <v>529</v>
      </c>
      <c r="V468" s="4">
        <f t="shared" si="306"/>
        <v>219</v>
      </c>
      <c r="W468" s="117">
        <f t="shared" si="320"/>
        <v>2.4155251141552512</v>
      </c>
      <c r="X468" s="21">
        <v>2</v>
      </c>
      <c r="Y468" s="4">
        <v>31743282.170000002</v>
      </c>
      <c r="Z468" s="4">
        <v>28582784.710000001</v>
      </c>
      <c r="AA468" s="116">
        <f>(Y468-Z468)/Y468</f>
        <v>9.9564293417236147E-2</v>
      </c>
      <c r="AB468" s="21">
        <v>3</v>
      </c>
      <c r="AC468" s="121">
        <f t="shared" si="308"/>
        <v>7</v>
      </c>
      <c r="AD468" s="4">
        <v>38</v>
      </c>
      <c r="AE468" s="4">
        <v>8</v>
      </c>
      <c r="AF468" s="116">
        <f>AE468/AD468</f>
        <v>0.21052631578947367</v>
      </c>
      <c r="AG468" s="21">
        <v>0</v>
      </c>
      <c r="AH468" s="4">
        <v>27470148.619999994</v>
      </c>
      <c r="AI468" s="4">
        <v>28582784.709999993</v>
      </c>
      <c r="AJ468" s="116">
        <f>AH468/AI468</f>
        <v>0.96107320888119296</v>
      </c>
      <c r="AK468" s="21">
        <v>3</v>
      </c>
      <c r="AL468" s="73">
        <f t="shared" si="309"/>
        <v>3</v>
      </c>
      <c r="AM468" s="4">
        <v>0</v>
      </c>
      <c r="AN468" s="4">
        <v>2305143.7599999998</v>
      </c>
      <c r="AO468" s="23">
        <f t="shared" si="310"/>
        <v>0</v>
      </c>
      <c r="AP468" s="21">
        <v>0</v>
      </c>
      <c r="AQ468" s="4">
        <v>0</v>
      </c>
      <c r="AR468" s="4">
        <v>737415.72</v>
      </c>
      <c r="AS468" s="23">
        <f t="shared" si="300"/>
        <v>0</v>
      </c>
      <c r="AT468" s="21">
        <v>0</v>
      </c>
      <c r="AU468" s="74">
        <f t="shared" si="311"/>
        <v>0</v>
      </c>
      <c r="AV468" s="4">
        <v>1130158.6599999999</v>
      </c>
      <c r="AW468" s="4">
        <v>5561330.6699999999</v>
      </c>
      <c r="AX468" s="23">
        <f t="shared" si="312"/>
        <v>0.20321731021974998</v>
      </c>
      <c r="AY468" s="21">
        <v>0</v>
      </c>
      <c r="AZ468" s="4">
        <f t="shared" si="313"/>
        <v>1130158.6599999999</v>
      </c>
      <c r="BA468" s="4">
        <v>266393.23</v>
      </c>
      <c r="BB468" s="23">
        <f t="shared" si="314"/>
        <v>0.23571312544735976</v>
      </c>
      <c r="BC468" s="21">
        <v>0</v>
      </c>
      <c r="BD468" s="74">
        <f t="shared" si="315"/>
        <v>0</v>
      </c>
      <c r="BE468" s="4">
        <v>0</v>
      </c>
      <c r="BF468" s="21">
        <v>3</v>
      </c>
      <c r="BG468" s="71">
        <f t="shared" si="316"/>
        <v>3</v>
      </c>
      <c r="BH468" s="4">
        <v>154</v>
      </c>
      <c r="BI468" s="4">
        <v>158</v>
      </c>
      <c r="BJ468" s="23">
        <f t="shared" si="323"/>
        <v>0.97468354430379744</v>
      </c>
      <c r="BK468" s="21">
        <v>3</v>
      </c>
      <c r="BL468" s="4">
        <v>6</v>
      </c>
      <c r="BM468" s="124">
        <v>15</v>
      </c>
      <c r="BN468" s="53">
        <f>BL468/BM468</f>
        <v>0.4</v>
      </c>
      <c r="BO468" s="54">
        <v>0</v>
      </c>
      <c r="BP468" s="90">
        <f t="shared" si="318"/>
        <v>3</v>
      </c>
      <c r="BQ468" s="44">
        <f t="shared" si="319"/>
        <v>21</v>
      </c>
    </row>
    <row r="469" spans="1:69" ht="63.75" x14ac:dyDescent="0.2">
      <c r="A469" s="1">
        <v>466</v>
      </c>
      <c r="B469" s="2" t="s">
        <v>225</v>
      </c>
      <c r="C469" s="3" t="s">
        <v>226</v>
      </c>
      <c r="D469" s="4">
        <v>555791839.05999994</v>
      </c>
      <c r="E469" s="4">
        <v>212142704.97</v>
      </c>
      <c r="F469" s="118">
        <f t="shared" si="301"/>
        <v>0.38169453032774442</v>
      </c>
      <c r="G469" s="21">
        <v>0</v>
      </c>
      <c r="H469" s="4">
        <v>664712474.87</v>
      </c>
      <c r="I469" s="4">
        <v>450167153.66000003</v>
      </c>
      <c r="J469" s="114">
        <f t="shared" si="302"/>
        <v>0.67723590376130771</v>
      </c>
      <c r="K469" s="21">
        <v>1</v>
      </c>
      <c r="L469" s="122">
        <f t="shared" si="303"/>
        <v>1</v>
      </c>
      <c r="M469" s="4">
        <v>39</v>
      </c>
      <c r="N469" s="4">
        <v>200</v>
      </c>
      <c r="O469" s="116">
        <f t="shared" si="304"/>
        <v>0.19500000000000001</v>
      </c>
      <c r="P469" s="21">
        <v>0</v>
      </c>
      <c r="Q469" s="4">
        <v>91</v>
      </c>
      <c r="R469" s="4">
        <v>200</v>
      </c>
      <c r="S469" s="116">
        <f t="shared" si="305"/>
        <v>0.45500000000000002</v>
      </c>
      <c r="T469" s="21">
        <v>2</v>
      </c>
      <c r="U469" s="4">
        <v>336</v>
      </c>
      <c r="V469" s="4">
        <f t="shared" si="306"/>
        <v>161</v>
      </c>
      <c r="W469" s="117">
        <f t="shared" si="320"/>
        <v>2.0869565217391304</v>
      </c>
      <c r="X469" s="21">
        <v>2</v>
      </c>
      <c r="Y469" s="4">
        <v>498434464.06</v>
      </c>
      <c r="Z469" s="4">
        <v>489955554.63</v>
      </c>
      <c r="AA469" s="116">
        <f>(Y469-Z469)/Y469</f>
        <v>1.7011081779809156E-2</v>
      </c>
      <c r="AB469" s="21">
        <v>1</v>
      </c>
      <c r="AC469" s="122">
        <f t="shared" si="308"/>
        <v>5</v>
      </c>
      <c r="AD469" s="4">
        <v>8</v>
      </c>
      <c r="AE469" s="4">
        <v>1</v>
      </c>
      <c r="AF469" s="116">
        <f>AE469/AD469</f>
        <v>0.125</v>
      </c>
      <c r="AG469" s="21">
        <v>2</v>
      </c>
      <c r="AH469" s="4">
        <v>407222763.86999995</v>
      </c>
      <c r="AI469" s="4">
        <v>489955554.62999994</v>
      </c>
      <c r="AJ469" s="116">
        <f>AH469/AI469</f>
        <v>0.83114225366323813</v>
      </c>
      <c r="AK469" s="21">
        <v>3</v>
      </c>
      <c r="AL469" s="72">
        <f t="shared" si="309"/>
        <v>5</v>
      </c>
      <c r="AM469" s="4">
        <v>0</v>
      </c>
      <c r="AN469" s="4">
        <v>13666650.440000001</v>
      </c>
      <c r="AO469" s="23">
        <f t="shared" si="310"/>
        <v>0</v>
      </c>
      <c r="AP469" s="21">
        <v>0</v>
      </c>
      <c r="AQ469" s="4">
        <v>0</v>
      </c>
      <c r="AR469" s="4">
        <v>98846764.26000002</v>
      </c>
      <c r="AS469" s="23">
        <f t="shared" si="300"/>
        <v>0</v>
      </c>
      <c r="AT469" s="21">
        <v>0</v>
      </c>
      <c r="AU469" s="74">
        <f t="shared" si="311"/>
        <v>0</v>
      </c>
      <c r="AV469" s="4">
        <v>44708787.740000002</v>
      </c>
      <c r="AW469" s="4">
        <v>44588746</v>
      </c>
      <c r="AX469" s="23">
        <f t="shared" si="312"/>
        <v>1.0026921981613925</v>
      </c>
      <c r="AY469" s="21">
        <v>3</v>
      </c>
      <c r="AZ469" s="4">
        <f t="shared" si="313"/>
        <v>44708787.740000002</v>
      </c>
      <c r="BA469" s="4">
        <v>631296</v>
      </c>
      <c r="BB469" s="23">
        <f t="shared" si="314"/>
        <v>1.4120177081768489E-2</v>
      </c>
      <c r="BC469" s="21">
        <v>0</v>
      </c>
      <c r="BD469" s="73">
        <f t="shared" si="315"/>
        <v>3</v>
      </c>
      <c r="BE469" s="4">
        <v>0</v>
      </c>
      <c r="BF469" s="21">
        <v>3</v>
      </c>
      <c r="BG469" s="71">
        <f t="shared" si="316"/>
        <v>3</v>
      </c>
      <c r="BH469" s="4">
        <v>185</v>
      </c>
      <c r="BI469" s="4">
        <v>203</v>
      </c>
      <c r="BJ469" s="23">
        <f t="shared" si="323"/>
        <v>0.91133004926108374</v>
      </c>
      <c r="BK469" s="21">
        <v>3</v>
      </c>
      <c r="BL469" s="4">
        <v>0</v>
      </c>
      <c r="BM469" s="124">
        <v>0</v>
      </c>
      <c r="BN469" s="53">
        <v>0</v>
      </c>
      <c r="BO469" s="54">
        <v>0</v>
      </c>
      <c r="BP469" s="90">
        <f t="shared" si="318"/>
        <v>3</v>
      </c>
      <c r="BQ469" s="44">
        <f t="shared" si="319"/>
        <v>20</v>
      </c>
    </row>
    <row r="470" spans="1:69" ht="51" x14ac:dyDescent="0.2">
      <c r="A470" s="1">
        <v>467</v>
      </c>
      <c r="B470" s="2" t="s">
        <v>251</v>
      </c>
      <c r="C470" s="3" t="s">
        <v>252</v>
      </c>
      <c r="D470" s="4">
        <v>20299693.039999999</v>
      </c>
      <c r="E470" s="4">
        <v>20299693.039999999</v>
      </c>
      <c r="F470" s="118">
        <f t="shared" si="301"/>
        <v>1</v>
      </c>
      <c r="G470" s="21">
        <v>3</v>
      </c>
      <c r="H470" s="4">
        <v>22424733</v>
      </c>
      <c r="I470" s="4">
        <v>4046847.37</v>
      </c>
      <c r="J470" s="114">
        <f t="shared" si="302"/>
        <v>0.18046356984495646</v>
      </c>
      <c r="K470" s="21">
        <v>0</v>
      </c>
      <c r="L470" s="121">
        <f t="shared" si="303"/>
        <v>3</v>
      </c>
      <c r="M470" s="4">
        <v>1</v>
      </c>
      <c r="N470" s="4">
        <v>26</v>
      </c>
      <c r="O470" s="116">
        <f t="shared" si="304"/>
        <v>3.8461538461538464E-2</v>
      </c>
      <c r="P470" s="21">
        <v>3</v>
      </c>
      <c r="Q470" s="4">
        <v>8</v>
      </c>
      <c r="R470" s="4">
        <v>26</v>
      </c>
      <c r="S470" s="116">
        <f t="shared" si="305"/>
        <v>0.30769230769230771</v>
      </c>
      <c r="T470" s="21">
        <v>2</v>
      </c>
      <c r="U470" s="4">
        <v>69</v>
      </c>
      <c r="V470" s="4">
        <f t="shared" si="306"/>
        <v>25</v>
      </c>
      <c r="W470" s="117">
        <f t="shared" si="320"/>
        <v>2.76</v>
      </c>
      <c r="X470" s="21">
        <v>2</v>
      </c>
      <c r="Y470" s="4">
        <v>0</v>
      </c>
      <c r="Z470" s="4">
        <v>0</v>
      </c>
      <c r="AA470" s="116">
        <v>0</v>
      </c>
      <c r="AB470" s="21">
        <v>0</v>
      </c>
      <c r="AC470" s="121">
        <f t="shared" si="308"/>
        <v>7</v>
      </c>
      <c r="AD470" s="4">
        <v>0</v>
      </c>
      <c r="AE470" s="4">
        <v>0</v>
      </c>
      <c r="AF470" s="116">
        <v>0</v>
      </c>
      <c r="AG470" s="21">
        <v>0</v>
      </c>
      <c r="AH470" s="4">
        <v>0</v>
      </c>
      <c r="AI470" s="4">
        <v>0</v>
      </c>
      <c r="AJ470" s="116">
        <v>0</v>
      </c>
      <c r="AK470" s="21">
        <v>0</v>
      </c>
      <c r="AL470" s="74">
        <f t="shared" si="309"/>
        <v>0</v>
      </c>
      <c r="AM470" s="4">
        <v>0</v>
      </c>
      <c r="AN470" s="4">
        <v>443772.96</v>
      </c>
      <c r="AO470" s="23">
        <f t="shared" si="310"/>
        <v>0</v>
      </c>
      <c r="AP470" s="21">
        <v>0</v>
      </c>
      <c r="AQ470" s="4">
        <v>0</v>
      </c>
      <c r="AR470" s="4">
        <v>0</v>
      </c>
      <c r="AS470" s="23">
        <v>0</v>
      </c>
      <c r="AT470" s="21">
        <v>0</v>
      </c>
      <c r="AU470" s="74">
        <f t="shared" si="311"/>
        <v>0</v>
      </c>
      <c r="AV470" s="4">
        <v>1620358.14</v>
      </c>
      <c r="AW470" s="4">
        <v>1945522.13</v>
      </c>
      <c r="AX470" s="23">
        <f t="shared" si="312"/>
        <v>0.83286543751625175</v>
      </c>
      <c r="AY470" s="21">
        <v>2</v>
      </c>
      <c r="AZ470" s="4">
        <f t="shared" si="313"/>
        <v>1620358.14</v>
      </c>
      <c r="BA470" s="4">
        <v>1620358.14</v>
      </c>
      <c r="BB470" s="23">
        <f t="shared" si="314"/>
        <v>1</v>
      </c>
      <c r="BC470" s="21">
        <v>3</v>
      </c>
      <c r="BD470" s="72">
        <f t="shared" si="315"/>
        <v>5</v>
      </c>
      <c r="BE470" s="4">
        <v>0</v>
      </c>
      <c r="BF470" s="21">
        <v>3</v>
      </c>
      <c r="BG470" s="71">
        <f t="shared" si="316"/>
        <v>3</v>
      </c>
      <c r="BH470" s="4">
        <v>0</v>
      </c>
      <c r="BI470" s="4">
        <v>0</v>
      </c>
      <c r="BJ470" s="23">
        <v>0</v>
      </c>
      <c r="BK470" s="21">
        <v>0</v>
      </c>
      <c r="BL470" s="4">
        <v>13</v>
      </c>
      <c r="BM470" s="124">
        <v>15</v>
      </c>
      <c r="BN470" s="53">
        <f>BL470/BM470</f>
        <v>0.8666666666666667</v>
      </c>
      <c r="BO470" s="54">
        <v>2</v>
      </c>
      <c r="BP470" s="88">
        <f t="shared" si="318"/>
        <v>2</v>
      </c>
      <c r="BQ470" s="44">
        <f t="shared" si="319"/>
        <v>20</v>
      </c>
    </row>
    <row r="471" spans="1:69" ht="76.5" x14ac:dyDescent="0.2">
      <c r="A471" s="1">
        <v>468</v>
      </c>
      <c r="B471" s="2" t="s">
        <v>887</v>
      </c>
      <c r="C471" s="3" t="s">
        <v>888</v>
      </c>
      <c r="D471" s="4">
        <v>12221068.439999999</v>
      </c>
      <c r="E471" s="4">
        <v>12520529.529999999</v>
      </c>
      <c r="F471" s="118">
        <f t="shared" si="301"/>
        <v>1.0245036750649275</v>
      </c>
      <c r="G471" s="21">
        <v>3</v>
      </c>
      <c r="H471" s="4">
        <v>12264372.93</v>
      </c>
      <c r="I471" s="4">
        <v>3514528.87</v>
      </c>
      <c r="J471" s="114">
        <f t="shared" si="302"/>
        <v>0.28656409015442424</v>
      </c>
      <c r="K471" s="21">
        <v>0</v>
      </c>
      <c r="L471" s="121">
        <f t="shared" si="303"/>
        <v>3</v>
      </c>
      <c r="M471" s="4">
        <v>0</v>
      </c>
      <c r="N471" s="4">
        <v>1</v>
      </c>
      <c r="O471" s="116">
        <f t="shared" si="304"/>
        <v>0</v>
      </c>
      <c r="P471" s="21">
        <v>3</v>
      </c>
      <c r="Q471" s="4">
        <v>0</v>
      </c>
      <c r="R471" s="4">
        <v>1</v>
      </c>
      <c r="S471" s="116">
        <f t="shared" si="305"/>
        <v>0</v>
      </c>
      <c r="T471" s="21">
        <v>3</v>
      </c>
      <c r="U471" s="4">
        <v>4</v>
      </c>
      <c r="V471" s="4">
        <f t="shared" si="306"/>
        <v>1</v>
      </c>
      <c r="W471" s="117">
        <f t="shared" si="320"/>
        <v>4</v>
      </c>
      <c r="X471" s="21">
        <v>3</v>
      </c>
      <c r="Y471" s="4">
        <v>0</v>
      </c>
      <c r="Z471" s="4">
        <v>0</v>
      </c>
      <c r="AA471" s="116">
        <v>0</v>
      </c>
      <c r="AB471" s="21">
        <v>0</v>
      </c>
      <c r="AC471" s="115">
        <f t="shared" si="308"/>
        <v>9</v>
      </c>
      <c r="AD471" s="4">
        <v>0</v>
      </c>
      <c r="AE471" s="4">
        <v>0</v>
      </c>
      <c r="AF471" s="116">
        <v>0</v>
      </c>
      <c r="AG471" s="21">
        <v>0</v>
      </c>
      <c r="AH471" s="4">
        <v>0</v>
      </c>
      <c r="AI471" s="4">
        <v>0</v>
      </c>
      <c r="AJ471" s="116">
        <v>0</v>
      </c>
      <c r="AK471" s="21">
        <v>0</v>
      </c>
      <c r="AL471" s="74">
        <f t="shared" si="309"/>
        <v>0</v>
      </c>
      <c r="AM471" s="4">
        <v>0</v>
      </c>
      <c r="AN471" s="4">
        <v>2889818.3</v>
      </c>
      <c r="AO471" s="23">
        <f t="shared" si="310"/>
        <v>0</v>
      </c>
      <c r="AP471" s="21">
        <v>0</v>
      </c>
      <c r="AQ471" s="4">
        <v>0</v>
      </c>
      <c r="AR471" s="4">
        <v>662379.36</v>
      </c>
      <c r="AS471" s="23">
        <f t="shared" ref="AS471:AS491" si="324">AQ471/AR471</f>
        <v>0</v>
      </c>
      <c r="AT471" s="21">
        <v>0</v>
      </c>
      <c r="AU471" s="74">
        <f t="shared" si="311"/>
        <v>0</v>
      </c>
      <c r="AV471" s="4">
        <v>3514528.87</v>
      </c>
      <c r="AW471" s="4">
        <v>6458310.3300000001</v>
      </c>
      <c r="AX471" s="23">
        <f t="shared" si="312"/>
        <v>0.54418705364379727</v>
      </c>
      <c r="AY471" s="21">
        <v>2</v>
      </c>
      <c r="AZ471" s="4">
        <f t="shared" si="313"/>
        <v>3514528.87</v>
      </c>
      <c r="BA471" s="4">
        <v>819968</v>
      </c>
      <c r="BB471" s="23">
        <f t="shared" si="314"/>
        <v>0.23330808490413679</v>
      </c>
      <c r="BC471" s="21">
        <v>0</v>
      </c>
      <c r="BD471" s="74">
        <f t="shared" si="315"/>
        <v>2</v>
      </c>
      <c r="BE471" s="4">
        <v>0</v>
      </c>
      <c r="BF471" s="21">
        <v>3</v>
      </c>
      <c r="BG471" s="71">
        <f t="shared" si="316"/>
        <v>3</v>
      </c>
      <c r="BH471" s="4">
        <v>2</v>
      </c>
      <c r="BI471" s="4">
        <v>2</v>
      </c>
      <c r="BJ471" s="23">
        <f t="shared" ref="BJ471:BJ476" si="325">BH471/BI471</f>
        <v>1</v>
      </c>
      <c r="BK471" s="21">
        <v>3</v>
      </c>
      <c r="BL471" s="4">
        <v>0</v>
      </c>
      <c r="BM471" s="124">
        <v>0</v>
      </c>
      <c r="BN471" s="53">
        <v>0</v>
      </c>
      <c r="BO471" s="54">
        <v>0</v>
      </c>
      <c r="BP471" s="90">
        <f t="shared" si="318"/>
        <v>3</v>
      </c>
      <c r="BQ471" s="44">
        <f t="shared" si="319"/>
        <v>20</v>
      </c>
    </row>
    <row r="472" spans="1:69" ht="89.25" x14ac:dyDescent="0.2">
      <c r="A472" s="1">
        <v>469</v>
      </c>
      <c r="B472" s="2" t="s">
        <v>945</v>
      </c>
      <c r="C472" s="3" t="s">
        <v>946</v>
      </c>
      <c r="D472" s="4">
        <v>4056220.54</v>
      </c>
      <c r="E472" s="4">
        <v>4056220.54</v>
      </c>
      <c r="F472" s="118">
        <f t="shared" si="301"/>
        <v>1</v>
      </c>
      <c r="G472" s="21">
        <v>3</v>
      </c>
      <c r="H472" s="4">
        <v>4056220.54</v>
      </c>
      <c r="I472" s="4">
        <v>3939774.6</v>
      </c>
      <c r="J472" s="114">
        <f t="shared" si="302"/>
        <v>0.97129200967953289</v>
      </c>
      <c r="K472" s="21">
        <v>3</v>
      </c>
      <c r="L472" s="120">
        <f t="shared" si="303"/>
        <v>6</v>
      </c>
      <c r="M472" s="4">
        <v>0</v>
      </c>
      <c r="N472" s="4">
        <v>1</v>
      </c>
      <c r="O472" s="116">
        <f t="shared" si="304"/>
        <v>0</v>
      </c>
      <c r="P472" s="21">
        <v>3</v>
      </c>
      <c r="Q472" s="4">
        <v>1</v>
      </c>
      <c r="R472" s="4">
        <v>1</v>
      </c>
      <c r="S472" s="116">
        <f t="shared" si="305"/>
        <v>1</v>
      </c>
      <c r="T472" s="21">
        <v>0</v>
      </c>
      <c r="U472" s="4">
        <v>1</v>
      </c>
      <c r="V472" s="4">
        <f t="shared" si="306"/>
        <v>1</v>
      </c>
      <c r="W472" s="117">
        <f t="shared" si="320"/>
        <v>1</v>
      </c>
      <c r="X472" s="21">
        <v>1</v>
      </c>
      <c r="Y472" s="4">
        <v>0</v>
      </c>
      <c r="Z472" s="4">
        <v>0</v>
      </c>
      <c r="AA472" s="116">
        <v>0</v>
      </c>
      <c r="AB472" s="21">
        <v>0</v>
      </c>
      <c r="AC472" s="122">
        <f t="shared" si="308"/>
        <v>4</v>
      </c>
      <c r="AD472" s="4">
        <v>0</v>
      </c>
      <c r="AE472" s="4">
        <v>0</v>
      </c>
      <c r="AF472" s="116">
        <v>0</v>
      </c>
      <c r="AG472" s="21">
        <v>0</v>
      </c>
      <c r="AH472" s="4">
        <v>0</v>
      </c>
      <c r="AI472" s="4">
        <v>0</v>
      </c>
      <c r="AJ472" s="116">
        <v>0</v>
      </c>
      <c r="AK472" s="21">
        <v>0</v>
      </c>
      <c r="AL472" s="74">
        <f t="shared" si="309"/>
        <v>0</v>
      </c>
      <c r="AM472" s="4">
        <v>0</v>
      </c>
      <c r="AN472" s="4">
        <v>1547142.8900000001</v>
      </c>
      <c r="AO472" s="23">
        <f t="shared" si="310"/>
        <v>0</v>
      </c>
      <c r="AP472" s="21">
        <v>0</v>
      </c>
      <c r="AQ472" s="4">
        <v>0</v>
      </c>
      <c r="AR472" s="4">
        <v>369630.20999999996</v>
      </c>
      <c r="AS472" s="23">
        <f t="shared" si="324"/>
        <v>0</v>
      </c>
      <c r="AT472" s="21">
        <v>0</v>
      </c>
      <c r="AU472" s="74">
        <f t="shared" si="311"/>
        <v>0</v>
      </c>
      <c r="AV472" s="4">
        <v>3939774.6</v>
      </c>
      <c r="AW472" s="4">
        <v>4056220.54</v>
      </c>
      <c r="AX472" s="23">
        <f t="shared" si="312"/>
        <v>0.97129200967953289</v>
      </c>
      <c r="AY472" s="21">
        <v>3</v>
      </c>
      <c r="AZ472" s="4">
        <f t="shared" si="313"/>
        <v>3939774.6</v>
      </c>
      <c r="BA472" s="4">
        <v>1256324.77</v>
      </c>
      <c r="BB472" s="23">
        <f t="shared" si="314"/>
        <v>0.318882397485379</v>
      </c>
      <c r="BC472" s="21">
        <v>1</v>
      </c>
      <c r="BD472" s="73">
        <f t="shared" si="315"/>
        <v>4</v>
      </c>
      <c r="BE472" s="4">
        <v>0</v>
      </c>
      <c r="BF472" s="21">
        <v>3</v>
      </c>
      <c r="BG472" s="71">
        <f t="shared" si="316"/>
        <v>3</v>
      </c>
      <c r="BH472" s="4">
        <v>1</v>
      </c>
      <c r="BI472" s="4">
        <v>1</v>
      </c>
      <c r="BJ472" s="23">
        <f t="shared" si="325"/>
        <v>1</v>
      </c>
      <c r="BK472" s="21">
        <v>3</v>
      </c>
      <c r="BL472" s="4">
        <v>0</v>
      </c>
      <c r="BM472" s="124">
        <v>0</v>
      </c>
      <c r="BN472" s="53">
        <v>0</v>
      </c>
      <c r="BO472" s="54">
        <v>0</v>
      </c>
      <c r="BP472" s="90">
        <f t="shared" si="318"/>
        <v>3</v>
      </c>
      <c r="BQ472" s="44">
        <f t="shared" si="319"/>
        <v>20</v>
      </c>
    </row>
    <row r="473" spans="1:69" ht="63.75" x14ac:dyDescent="0.2">
      <c r="A473" s="1">
        <v>470</v>
      </c>
      <c r="B473" s="2" t="s">
        <v>1083</v>
      </c>
      <c r="C473" s="3" t="s">
        <v>1084</v>
      </c>
      <c r="D473" s="4">
        <v>26399189.370000001</v>
      </c>
      <c r="E473" s="4">
        <v>25548784.870000001</v>
      </c>
      <c r="F473" s="118">
        <f t="shared" si="301"/>
        <v>0.96778671920258286</v>
      </c>
      <c r="G473" s="21">
        <v>3</v>
      </c>
      <c r="H473" s="4">
        <v>35113835.960000001</v>
      </c>
      <c r="I473" s="4">
        <v>19998253.07</v>
      </c>
      <c r="J473" s="114">
        <f t="shared" si="302"/>
        <v>0.56952629991155201</v>
      </c>
      <c r="K473" s="21">
        <v>1</v>
      </c>
      <c r="L473" s="121">
        <f t="shared" si="303"/>
        <v>4</v>
      </c>
      <c r="M473" s="4">
        <v>12</v>
      </c>
      <c r="N473" s="4">
        <v>95</v>
      </c>
      <c r="O473" s="116">
        <f t="shared" si="304"/>
        <v>0.12631578947368421</v>
      </c>
      <c r="P473" s="21">
        <v>1</v>
      </c>
      <c r="Q473" s="4">
        <v>47</v>
      </c>
      <c r="R473" s="4">
        <v>95</v>
      </c>
      <c r="S473" s="116">
        <f t="shared" si="305"/>
        <v>0.49473684210526314</v>
      </c>
      <c r="T473" s="21">
        <v>2</v>
      </c>
      <c r="U473" s="4">
        <v>175</v>
      </c>
      <c r="V473" s="4">
        <f t="shared" si="306"/>
        <v>83</v>
      </c>
      <c r="W473" s="117">
        <f t="shared" si="320"/>
        <v>2.1084337349397591</v>
      </c>
      <c r="X473" s="21">
        <v>2</v>
      </c>
      <c r="Y473" s="4">
        <v>19824522.25</v>
      </c>
      <c r="Z473" s="4">
        <v>19251855.399999999</v>
      </c>
      <c r="AA473" s="116">
        <f>(Y473-Z473)/Y473</f>
        <v>2.8886791962918625E-2</v>
      </c>
      <c r="AB473" s="21">
        <v>1</v>
      </c>
      <c r="AC473" s="121">
        <f t="shared" si="308"/>
        <v>6</v>
      </c>
      <c r="AD473" s="4">
        <v>11</v>
      </c>
      <c r="AE473" s="4">
        <v>4</v>
      </c>
      <c r="AF473" s="116">
        <f>AE473/AD473</f>
        <v>0.36363636363636365</v>
      </c>
      <c r="AG473" s="21">
        <v>0</v>
      </c>
      <c r="AH473" s="4">
        <v>13802204.450000001</v>
      </c>
      <c r="AI473" s="4">
        <v>19251855.399999999</v>
      </c>
      <c r="AJ473" s="116">
        <f>AH473/AI473</f>
        <v>0.71692853302856208</v>
      </c>
      <c r="AK473" s="21">
        <v>3</v>
      </c>
      <c r="AL473" s="73">
        <f t="shared" si="309"/>
        <v>3</v>
      </c>
      <c r="AM473" s="4">
        <v>0</v>
      </c>
      <c r="AN473" s="4">
        <v>13420</v>
      </c>
      <c r="AO473" s="23">
        <f t="shared" si="310"/>
        <v>0</v>
      </c>
      <c r="AP473" s="21">
        <v>0</v>
      </c>
      <c r="AQ473" s="4">
        <v>0</v>
      </c>
      <c r="AR473" s="4">
        <v>48974.25</v>
      </c>
      <c r="AS473" s="23">
        <f t="shared" si="324"/>
        <v>0</v>
      </c>
      <c r="AT473" s="21">
        <v>0</v>
      </c>
      <c r="AU473" s="74">
        <f t="shared" si="311"/>
        <v>0</v>
      </c>
      <c r="AV473" s="4">
        <v>1548801.71</v>
      </c>
      <c r="AW473" s="4">
        <v>1892200</v>
      </c>
      <c r="AX473" s="23">
        <f t="shared" si="312"/>
        <v>0.81851903075784804</v>
      </c>
      <c r="AY473" s="21">
        <v>2</v>
      </c>
      <c r="AZ473" s="4">
        <f t="shared" si="313"/>
        <v>1548801.71</v>
      </c>
      <c r="BA473" s="4">
        <v>1336.8</v>
      </c>
      <c r="BB473" s="23">
        <f t="shared" si="314"/>
        <v>8.6311888175794949E-4</v>
      </c>
      <c r="BC473" s="21">
        <v>0</v>
      </c>
      <c r="BD473" s="74">
        <f t="shared" si="315"/>
        <v>2</v>
      </c>
      <c r="BE473" s="4">
        <v>0</v>
      </c>
      <c r="BF473" s="21">
        <v>3</v>
      </c>
      <c r="BG473" s="71">
        <f t="shared" si="316"/>
        <v>3</v>
      </c>
      <c r="BH473" s="4">
        <v>88</v>
      </c>
      <c r="BI473" s="4">
        <v>100</v>
      </c>
      <c r="BJ473" s="23">
        <f t="shared" si="325"/>
        <v>0.88</v>
      </c>
      <c r="BK473" s="21">
        <v>2</v>
      </c>
      <c r="BL473" s="4">
        <v>0</v>
      </c>
      <c r="BM473" s="124">
        <v>0</v>
      </c>
      <c r="BN473" s="53">
        <v>0</v>
      </c>
      <c r="BO473" s="54">
        <v>0</v>
      </c>
      <c r="BP473" s="88">
        <f t="shared" si="318"/>
        <v>2</v>
      </c>
      <c r="BQ473" s="44">
        <f t="shared" si="319"/>
        <v>20</v>
      </c>
    </row>
    <row r="474" spans="1:69" ht="51" x14ac:dyDescent="0.2">
      <c r="A474" s="1">
        <v>471</v>
      </c>
      <c r="B474" s="2" t="s">
        <v>1089</v>
      </c>
      <c r="C474" s="3" t="s">
        <v>1090</v>
      </c>
      <c r="D474" s="4">
        <v>83098781.310000002</v>
      </c>
      <c r="E474" s="4">
        <v>64267834.399999999</v>
      </c>
      <c r="F474" s="118">
        <f t="shared" si="301"/>
        <v>0.7733908173725057</v>
      </c>
      <c r="G474" s="21">
        <v>2</v>
      </c>
      <c r="H474" s="4">
        <v>101926812.94</v>
      </c>
      <c r="I474" s="4">
        <v>48105757.07</v>
      </c>
      <c r="J474" s="114">
        <f t="shared" si="302"/>
        <v>0.47196371280948246</v>
      </c>
      <c r="K474" s="21">
        <v>0</v>
      </c>
      <c r="L474" s="122">
        <f t="shared" si="303"/>
        <v>2</v>
      </c>
      <c r="M474" s="4">
        <v>23</v>
      </c>
      <c r="N474" s="4">
        <v>87</v>
      </c>
      <c r="O474" s="116">
        <f t="shared" si="304"/>
        <v>0.26436781609195403</v>
      </c>
      <c r="P474" s="21">
        <v>0</v>
      </c>
      <c r="Q474" s="4">
        <v>26</v>
      </c>
      <c r="R474" s="4">
        <v>87</v>
      </c>
      <c r="S474" s="116">
        <f t="shared" si="305"/>
        <v>0.2988505747126437</v>
      </c>
      <c r="T474" s="21">
        <v>2</v>
      </c>
      <c r="U474" s="4">
        <v>146</v>
      </c>
      <c r="V474" s="4">
        <f t="shared" si="306"/>
        <v>64</v>
      </c>
      <c r="W474" s="117">
        <f t="shared" si="320"/>
        <v>2.28125</v>
      </c>
      <c r="X474" s="21">
        <v>2</v>
      </c>
      <c r="Y474" s="4">
        <v>43489536.490000002</v>
      </c>
      <c r="Z474" s="4">
        <v>41326738.600000001</v>
      </c>
      <c r="AA474" s="116">
        <f>(Y474-Z474)/Y474</f>
        <v>4.9731454150984455E-2</v>
      </c>
      <c r="AB474" s="21">
        <v>3</v>
      </c>
      <c r="AC474" s="121">
        <f t="shared" si="308"/>
        <v>7</v>
      </c>
      <c r="AD474" s="4">
        <v>5</v>
      </c>
      <c r="AE474" s="4">
        <v>1</v>
      </c>
      <c r="AF474" s="116">
        <f>AE474/AD474</f>
        <v>0.2</v>
      </c>
      <c r="AG474" s="21">
        <v>0</v>
      </c>
      <c r="AH474" s="4">
        <v>37442160.600000001</v>
      </c>
      <c r="AI474" s="4">
        <v>41326738.600000001</v>
      </c>
      <c r="AJ474" s="116">
        <f>AH474/AI474</f>
        <v>0.90600327701639638</v>
      </c>
      <c r="AK474" s="21">
        <v>3</v>
      </c>
      <c r="AL474" s="73">
        <f t="shared" si="309"/>
        <v>3</v>
      </c>
      <c r="AM474" s="4">
        <v>0</v>
      </c>
      <c r="AN474" s="4">
        <v>7452974.330000001</v>
      </c>
      <c r="AO474" s="23">
        <f t="shared" si="310"/>
        <v>0</v>
      </c>
      <c r="AP474" s="21">
        <v>0</v>
      </c>
      <c r="AQ474" s="4">
        <v>0</v>
      </c>
      <c r="AR474" s="4">
        <v>2543183.56</v>
      </c>
      <c r="AS474" s="23">
        <f t="shared" si="324"/>
        <v>0</v>
      </c>
      <c r="AT474" s="21">
        <v>0</v>
      </c>
      <c r="AU474" s="74">
        <f t="shared" si="311"/>
        <v>0</v>
      </c>
      <c r="AV474" s="4">
        <v>9729767.0399999991</v>
      </c>
      <c r="AW474" s="4">
        <v>16479227</v>
      </c>
      <c r="AX474" s="23">
        <f t="shared" si="312"/>
        <v>0.59042617957747645</v>
      </c>
      <c r="AY474" s="21">
        <v>2</v>
      </c>
      <c r="AZ474" s="4">
        <f t="shared" si="313"/>
        <v>9729767.0399999991</v>
      </c>
      <c r="BA474" s="4">
        <v>0</v>
      </c>
      <c r="BB474" s="23">
        <f t="shared" si="314"/>
        <v>0</v>
      </c>
      <c r="BC474" s="21">
        <v>0</v>
      </c>
      <c r="BD474" s="74">
        <f t="shared" si="315"/>
        <v>2</v>
      </c>
      <c r="BE474" s="4">
        <v>0</v>
      </c>
      <c r="BF474" s="21">
        <v>3</v>
      </c>
      <c r="BG474" s="71">
        <f t="shared" si="316"/>
        <v>3</v>
      </c>
      <c r="BH474" s="4">
        <v>81</v>
      </c>
      <c r="BI474" s="4">
        <v>83</v>
      </c>
      <c r="BJ474" s="23">
        <f t="shared" si="325"/>
        <v>0.97590361445783136</v>
      </c>
      <c r="BK474" s="21">
        <v>3</v>
      </c>
      <c r="BL474" s="4">
        <v>0</v>
      </c>
      <c r="BM474" s="124">
        <v>0</v>
      </c>
      <c r="BN474" s="53">
        <v>0</v>
      </c>
      <c r="BO474" s="54">
        <v>0</v>
      </c>
      <c r="BP474" s="90">
        <f t="shared" si="318"/>
        <v>3</v>
      </c>
      <c r="BQ474" s="44">
        <f t="shared" si="319"/>
        <v>20</v>
      </c>
    </row>
    <row r="475" spans="1:69" ht="63.75" x14ac:dyDescent="0.2">
      <c r="A475" s="1">
        <v>472</v>
      </c>
      <c r="B475" s="2" t="s">
        <v>1113</v>
      </c>
      <c r="C475" s="3" t="s">
        <v>1114</v>
      </c>
      <c r="D475" s="4">
        <v>17955987.02</v>
      </c>
      <c r="E475" s="4">
        <v>16140588.23</v>
      </c>
      <c r="F475" s="118">
        <f t="shared" si="301"/>
        <v>0.89889729882417801</v>
      </c>
      <c r="G475" s="21">
        <v>2</v>
      </c>
      <c r="H475" s="4">
        <v>20963652.989999998</v>
      </c>
      <c r="I475" s="4">
        <v>8848623</v>
      </c>
      <c r="J475" s="114">
        <f t="shared" si="302"/>
        <v>0.42209356376109336</v>
      </c>
      <c r="K475" s="21">
        <v>0</v>
      </c>
      <c r="L475" s="122">
        <f t="shared" si="303"/>
        <v>2</v>
      </c>
      <c r="M475" s="4">
        <v>3</v>
      </c>
      <c r="N475" s="4">
        <v>51</v>
      </c>
      <c r="O475" s="116">
        <f t="shared" si="304"/>
        <v>5.8823529411764705E-2</v>
      </c>
      <c r="P475" s="21">
        <v>2</v>
      </c>
      <c r="Q475" s="4">
        <v>32</v>
      </c>
      <c r="R475" s="4">
        <v>51</v>
      </c>
      <c r="S475" s="116">
        <f t="shared" si="305"/>
        <v>0.62745098039215685</v>
      </c>
      <c r="T475" s="21">
        <v>0</v>
      </c>
      <c r="U475" s="4">
        <v>73</v>
      </c>
      <c r="V475" s="4">
        <f t="shared" si="306"/>
        <v>48</v>
      </c>
      <c r="W475" s="117">
        <f t="shared" si="320"/>
        <v>1.5208333333333333</v>
      </c>
      <c r="X475" s="21">
        <v>1</v>
      </c>
      <c r="Y475" s="4">
        <v>7414404.0099999998</v>
      </c>
      <c r="Z475" s="4">
        <v>7074123.3200000003</v>
      </c>
      <c r="AA475" s="116">
        <f>(Y475-Z475)/Y475</f>
        <v>4.5894543855588936E-2</v>
      </c>
      <c r="AB475" s="21">
        <v>2</v>
      </c>
      <c r="AC475" s="122">
        <f t="shared" si="308"/>
        <v>5</v>
      </c>
      <c r="AD475" s="4">
        <v>14</v>
      </c>
      <c r="AE475" s="4">
        <v>0</v>
      </c>
      <c r="AF475" s="116">
        <f>AE475/AD475</f>
        <v>0</v>
      </c>
      <c r="AG475" s="21">
        <v>3</v>
      </c>
      <c r="AH475" s="4">
        <v>6191937.3399999999</v>
      </c>
      <c r="AI475" s="4">
        <v>7074123.3200000003</v>
      </c>
      <c r="AJ475" s="116">
        <f>AH475/AI475</f>
        <v>0.87529394949818318</v>
      </c>
      <c r="AK475" s="21">
        <v>3</v>
      </c>
      <c r="AL475" s="71">
        <f t="shared" si="309"/>
        <v>6</v>
      </c>
      <c r="AM475" s="4">
        <v>0</v>
      </c>
      <c r="AN475" s="4">
        <v>1130815.06</v>
      </c>
      <c r="AO475" s="23">
        <f t="shared" si="310"/>
        <v>0</v>
      </c>
      <c r="AP475" s="21">
        <v>0</v>
      </c>
      <c r="AQ475" s="4">
        <v>0</v>
      </c>
      <c r="AR475" s="4">
        <v>385749.04000000004</v>
      </c>
      <c r="AS475" s="23">
        <f t="shared" si="324"/>
        <v>0</v>
      </c>
      <c r="AT475" s="21">
        <v>0</v>
      </c>
      <c r="AU475" s="74">
        <f t="shared" si="311"/>
        <v>0</v>
      </c>
      <c r="AV475" s="4">
        <v>2033349.68</v>
      </c>
      <c r="AW475" s="4">
        <v>2000000</v>
      </c>
      <c r="AX475" s="23">
        <f t="shared" si="312"/>
        <v>1.0166748399999999</v>
      </c>
      <c r="AY475" s="21">
        <v>3</v>
      </c>
      <c r="AZ475" s="4">
        <f t="shared" si="313"/>
        <v>2033349.68</v>
      </c>
      <c r="BA475" s="4">
        <v>0</v>
      </c>
      <c r="BB475" s="23">
        <f t="shared" si="314"/>
        <v>0</v>
      </c>
      <c r="BC475" s="21">
        <v>0</v>
      </c>
      <c r="BD475" s="73">
        <f t="shared" si="315"/>
        <v>3</v>
      </c>
      <c r="BE475" s="4">
        <v>0</v>
      </c>
      <c r="BF475" s="21">
        <v>3</v>
      </c>
      <c r="BG475" s="71">
        <f t="shared" si="316"/>
        <v>3</v>
      </c>
      <c r="BH475" s="4">
        <v>38</v>
      </c>
      <c r="BI475" s="4">
        <v>57</v>
      </c>
      <c r="BJ475" s="23">
        <f t="shared" si="325"/>
        <v>0.66666666666666663</v>
      </c>
      <c r="BK475" s="21">
        <v>1</v>
      </c>
      <c r="BL475" s="4">
        <v>0</v>
      </c>
      <c r="BM475" s="124">
        <v>0</v>
      </c>
      <c r="BN475" s="53">
        <v>0</v>
      </c>
      <c r="BO475" s="54">
        <v>0</v>
      </c>
      <c r="BP475" s="88">
        <f t="shared" si="318"/>
        <v>1</v>
      </c>
      <c r="BQ475" s="44">
        <f t="shared" si="319"/>
        <v>20</v>
      </c>
    </row>
    <row r="476" spans="1:69" ht="76.5" x14ac:dyDescent="0.2">
      <c r="A476" s="1">
        <v>473</v>
      </c>
      <c r="B476" s="2" t="s">
        <v>1209</v>
      </c>
      <c r="C476" s="3" t="s">
        <v>1210</v>
      </c>
      <c r="D476" s="4">
        <v>7818137.6799999997</v>
      </c>
      <c r="E476" s="4">
        <v>7818137.6799999997</v>
      </c>
      <c r="F476" s="118">
        <f t="shared" si="301"/>
        <v>1</v>
      </c>
      <c r="G476" s="21">
        <v>3</v>
      </c>
      <c r="H476" s="4">
        <v>7818137.6799999997</v>
      </c>
      <c r="I476" s="4">
        <v>6057103.2000000002</v>
      </c>
      <c r="J476" s="114">
        <f t="shared" si="302"/>
        <v>0.77475013205446652</v>
      </c>
      <c r="K476" s="21">
        <v>2</v>
      </c>
      <c r="L476" s="115">
        <f t="shared" si="303"/>
        <v>5</v>
      </c>
      <c r="M476" s="4">
        <v>0</v>
      </c>
      <c r="N476" s="4">
        <v>2</v>
      </c>
      <c r="O476" s="116">
        <f t="shared" si="304"/>
        <v>0</v>
      </c>
      <c r="P476" s="21">
        <v>3</v>
      </c>
      <c r="Q476" s="4">
        <v>2</v>
      </c>
      <c r="R476" s="4">
        <v>2</v>
      </c>
      <c r="S476" s="116">
        <f t="shared" si="305"/>
        <v>1</v>
      </c>
      <c r="T476" s="21">
        <v>0</v>
      </c>
      <c r="U476" s="4">
        <v>2</v>
      </c>
      <c r="V476" s="4">
        <f t="shared" si="306"/>
        <v>2</v>
      </c>
      <c r="W476" s="117">
        <f t="shared" si="320"/>
        <v>1</v>
      </c>
      <c r="X476" s="21">
        <v>1</v>
      </c>
      <c r="Y476" s="4">
        <v>848128</v>
      </c>
      <c r="Z476" s="4">
        <v>848128</v>
      </c>
      <c r="AA476" s="116">
        <f>(Y476-Z476)/Y476</f>
        <v>0</v>
      </c>
      <c r="AB476" s="21">
        <v>0</v>
      </c>
      <c r="AC476" s="122">
        <f t="shared" si="308"/>
        <v>4</v>
      </c>
      <c r="AD476" s="4">
        <v>1</v>
      </c>
      <c r="AE476" s="4">
        <v>0</v>
      </c>
      <c r="AF476" s="116">
        <f>AE476/AD476</f>
        <v>0</v>
      </c>
      <c r="AG476" s="21">
        <v>3</v>
      </c>
      <c r="AH476" s="4">
        <v>848128</v>
      </c>
      <c r="AI476" s="4">
        <v>848128</v>
      </c>
      <c r="AJ476" s="116">
        <f>AH476/AI476</f>
        <v>1</v>
      </c>
      <c r="AK476" s="21">
        <v>3</v>
      </c>
      <c r="AL476" s="71">
        <f t="shared" si="309"/>
        <v>6</v>
      </c>
      <c r="AM476" s="4">
        <v>0</v>
      </c>
      <c r="AN476" s="4">
        <v>2490249.8199999998</v>
      </c>
      <c r="AO476" s="23">
        <f t="shared" si="310"/>
        <v>0</v>
      </c>
      <c r="AP476" s="21">
        <v>0</v>
      </c>
      <c r="AQ476" s="4">
        <v>0</v>
      </c>
      <c r="AR476" s="4">
        <v>540879.13</v>
      </c>
      <c r="AS476" s="23">
        <f t="shared" si="324"/>
        <v>0</v>
      </c>
      <c r="AT476" s="21">
        <v>0</v>
      </c>
      <c r="AU476" s="74">
        <f t="shared" si="311"/>
        <v>0</v>
      </c>
      <c r="AV476" s="4">
        <v>5323879.2</v>
      </c>
      <c r="AW476" s="4">
        <v>7084913.6799999997</v>
      </c>
      <c r="AX476" s="23">
        <f t="shared" si="312"/>
        <v>0.7514388234579028</v>
      </c>
      <c r="AY476" s="21">
        <v>2</v>
      </c>
      <c r="AZ476" s="4">
        <f t="shared" si="313"/>
        <v>5323879.2</v>
      </c>
      <c r="BA476" s="4">
        <v>9440.5</v>
      </c>
      <c r="BB476" s="23">
        <f t="shared" si="314"/>
        <v>1.7732370787075708E-3</v>
      </c>
      <c r="BC476" s="21">
        <v>0</v>
      </c>
      <c r="BD476" s="74">
        <f t="shared" si="315"/>
        <v>2</v>
      </c>
      <c r="BE476" s="4">
        <v>0</v>
      </c>
      <c r="BF476" s="21">
        <v>3</v>
      </c>
      <c r="BG476" s="71">
        <f t="shared" si="316"/>
        <v>3</v>
      </c>
      <c r="BH476" s="4">
        <v>0</v>
      </c>
      <c r="BI476" s="4">
        <v>2</v>
      </c>
      <c r="BJ476" s="23">
        <f t="shared" si="325"/>
        <v>0</v>
      </c>
      <c r="BK476" s="21">
        <v>0</v>
      </c>
      <c r="BL476" s="4">
        <v>0</v>
      </c>
      <c r="BM476" s="124">
        <v>0</v>
      </c>
      <c r="BN476" s="53">
        <v>0</v>
      </c>
      <c r="BO476" s="54">
        <v>0</v>
      </c>
      <c r="BP476" s="88">
        <f t="shared" si="318"/>
        <v>0</v>
      </c>
      <c r="BQ476" s="44">
        <f t="shared" si="319"/>
        <v>20</v>
      </c>
    </row>
    <row r="477" spans="1:69" ht="102" x14ac:dyDescent="0.2">
      <c r="A477" s="1">
        <v>474</v>
      </c>
      <c r="B477" s="2" t="s">
        <v>1533</v>
      </c>
      <c r="C477" s="3" t="s">
        <v>1534</v>
      </c>
      <c r="D477" s="4">
        <v>6170116.9800000004</v>
      </c>
      <c r="E477" s="4">
        <v>6170116.9800000004</v>
      </c>
      <c r="F477" s="118">
        <f t="shared" si="301"/>
        <v>1</v>
      </c>
      <c r="G477" s="21">
        <v>3</v>
      </c>
      <c r="H477" s="4">
        <v>6170116.9800000004</v>
      </c>
      <c r="I477" s="4">
        <v>5757669.8200000003</v>
      </c>
      <c r="J477" s="114">
        <f t="shared" si="302"/>
        <v>0.93315407773678871</v>
      </c>
      <c r="K477" s="21">
        <v>3</v>
      </c>
      <c r="L477" s="120">
        <f t="shared" si="303"/>
        <v>6</v>
      </c>
      <c r="M477" s="4">
        <v>0</v>
      </c>
      <c r="N477" s="4">
        <v>1</v>
      </c>
      <c r="O477" s="116">
        <f t="shared" si="304"/>
        <v>0</v>
      </c>
      <c r="P477" s="21">
        <v>3</v>
      </c>
      <c r="Q477" s="4">
        <v>0</v>
      </c>
      <c r="R477" s="4">
        <v>1</v>
      </c>
      <c r="S477" s="116">
        <f t="shared" si="305"/>
        <v>0</v>
      </c>
      <c r="T477" s="21">
        <v>3</v>
      </c>
      <c r="U477" s="4">
        <v>3</v>
      </c>
      <c r="V477" s="4">
        <f t="shared" si="306"/>
        <v>1</v>
      </c>
      <c r="W477" s="117">
        <f t="shared" si="320"/>
        <v>3</v>
      </c>
      <c r="X477" s="21">
        <v>2</v>
      </c>
      <c r="Y477" s="4">
        <v>0</v>
      </c>
      <c r="Z477" s="4">
        <v>0</v>
      </c>
      <c r="AA477" s="116">
        <v>0</v>
      </c>
      <c r="AB477" s="21">
        <v>0</v>
      </c>
      <c r="AC477" s="121">
        <f t="shared" si="308"/>
        <v>8</v>
      </c>
      <c r="AD477" s="4">
        <v>0</v>
      </c>
      <c r="AE477" s="4">
        <v>0</v>
      </c>
      <c r="AF477" s="116">
        <v>0</v>
      </c>
      <c r="AG477" s="21">
        <v>0</v>
      </c>
      <c r="AH477" s="4">
        <v>0</v>
      </c>
      <c r="AI477" s="4">
        <v>0</v>
      </c>
      <c r="AJ477" s="116">
        <v>0</v>
      </c>
      <c r="AK477" s="21">
        <v>0</v>
      </c>
      <c r="AL477" s="74">
        <f t="shared" si="309"/>
        <v>0</v>
      </c>
      <c r="AM477" s="4">
        <v>0</v>
      </c>
      <c r="AN477" s="4">
        <v>3389062.78</v>
      </c>
      <c r="AO477" s="23">
        <f t="shared" si="310"/>
        <v>0</v>
      </c>
      <c r="AP477" s="21">
        <v>0</v>
      </c>
      <c r="AQ477" s="4">
        <v>0</v>
      </c>
      <c r="AR477" s="4">
        <v>1525361.8</v>
      </c>
      <c r="AS477" s="23">
        <f t="shared" si="324"/>
        <v>0</v>
      </c>
      <c r="AT477" s="21">
        <v>0</v>
      </c>
      <c r="AU477" s="74">
        <f t="shared" si="311"/>
        <v>0</v>
      </c>
      <c r="AV477" s="4">
        <v>5757669.8200000003</v>
      </c>
      <c r="AW477" s="4">
        <v>5919118.9800000004</v>
      </c>
      <c r="AX477" s="23">
        <f t="shared" si="312"/>
        <v>0.97272412321064716</v>
      </c>
      <c r="AY477" s="21">
        <v>3</v>
      </c>
      <c r="AZ477" s="4">
        <f t="shared" si="313"/>
        <v>5757669.8200000003</v>
      </c>
      <c r="BA477" s="4">
        <v>713830.12000000011</v>
      </c>
      <c r="BB477" s="23">
        <f t="shared" si="314"/>
        <v>0.12397899537768216</v>
      </c>
      <c r="BC477" s="21">
        <v>0</v>
      </c>
      <c r="BD477" s="73">
        <f t="shared" si="315"/>
        <v>3</v>
      </c>
      <c r="BE477" s="4">
        <v>0</v>
      </c>
      <c r="BF477" s="21">
        <v>3</v>
      </c>
      <c r="BG477" s="71">
        <f t="shared" si="316"/>
        <v>3</v>
      </c>
      <c r="BH477" s="4">
        <v>0</v>
      </c>
      <c r="BI477" s="4">
        <v>0</v>
      </c>
      <c r="BJ477" s="23">
        <v>0</v>
      </c>
      <c r="BK477" s="21">
        <v>0</v>
      </c>
      <c r="BL477" s="4">
        <v>0</v>
      </c>
      <c r="BM477" s="124">
        <v>0</v>
      </c>
      <c r="BN477" s="53">
        <v>0</v>
      </c>
      <c r="BO477" s="54">
        <v>0</v>
      </c>
      <c r="BP477" s="88">
        <f t="shared" si="318"/>
        <v>0</v>
      </c>
      <c r="BQ477" s="44">
        <f t="shared" si="319"/>
        <v>20</v>
      </c>
    </row>
    <row r="478" spans="1:69" ht="89.25" x14ac:dyDescent="0.2">
      <c r="A478" s="1">
        <v>475</v>
      </c>
      <c r="B478" s="2" t="s">
        <v>1689</v>
      </c>
      <c r="C478" s="3" t="s">
        <v>1690</v>
      </c>
      <c r="D478" s="4">
        <v>6996426.6100000003</v>
      </c>
      <c r="E478" s="4">
        <v>6996426.6100000003</v>
      </c>
      <c r="F478" s="118">
        <f t="shared" si="301"/>
        <v>1</v>
      </c>
      <c r="G478" s="21">
        <v>3</v>
      </c>
      <c r="H478" s="4">
        <v>7003323.6699999999</v>
      </c>
      <c r="I478" s="4">
        <v>6623694.4100000001</v>
      </c>
      <c r="J478" s="114">
        <f t="shared" si="302"/>
        <v>0.94579298660345945</v>
      </c>
      <c r="K478" s="21">
        <v>3</v>
      </c>
      <c r="L478" s="120">
        <f t="shared" si="303"/>
        <v>6</v>
      </c>
      <c r="M478" s="4">
        <v>1</v>
      </c>
      <c r="N478" s="4">
        <v>4</v>
      </c>
      <c r="O478" s="116">
        <f t="shared" si="304"/>
        <v>0.25</v>
      </c>
      <c r="P478" s="21">
        <v>0</v>
      </c>
      <c r="Q478" s="4">
        <v>3</v>
      </c>
      <c r="R478" s="4">
        <v>4</v>
      </c>
      <c r="S478" s="116">
        <f t="shared" si="305"/>
        <v>0.75</v>
      </c>
      <c r="T478" s="21">
        <v>0</v>
      </c>
      <c r="U478" s="4">
        <v>3</v>
      </c>
      <c r="V478" s="4">
        <f t="shared" si="306"/>
        <v>3</v>
      </c>
      <c r="W478" s="117">
        <f t="shared" si="320"/>
        <v>1</v>
      </c>
      <c r="X478" s="21">
        <v>1</v>
      </c>
      <c r="Y478" s="4">
        <v>2135565.2400000002</v>
      </c>
      <c r="Z478" s="4">
        <v>2135565.2400000002</v>
      </c>
      <c r="AA478" s="116">
        <f>(Y478-Z478)/Y478</f>
        <v>0</v>
      </c>
      <c r="AB478" s="21">
        <v>0</v>
      </c>
      <c r="AC478" s="122">
        <f t="shared" si="308"/>
        <v>1</v>
      </c>
      <c r="AD478" s="4">
        <v>1</v>
      </c>
      <c r="AE478" s="4">
        <v>0</v>
      </c>
      <c r="AF478" s="116">
        <f>AE478/AD478</f>
        <v>0</v>
      </c>
      <c r="AG478" s="21">
        <v>3</v>
      </c>
      <c r="AH478" s="4">
        <v>2135565.2400000002</v>
      </c>
      <c r="AI478" s="4">
        <v>2135565.2400000002</v>
      </c>
      <c r="AJ478" s="116">
        <f>AH478/AI478</f>
        <v>1</v>
      </c>
      <c r="AK478" s="21">
        <v>3</v>
      </c>
      <c r="AL478" s="71">
        <f t="shared" si="309"/>
        <v>6</v>
      </c>
      <c r="AM478" s="4">
        <v>0</v>
      </c>
      <c r="AN478" s="4">
        <v>3621534.8199999994</v>
      </c>
      <c r="AO478" s="23">
        <f t="shared" si="310"/>
        <v>0</v>
      </c>
      <c r="AP478" s="21">
        <v>0</v>
      </c>
      <c r="AQ478" s="4">
        <v>0</v>
      </c>
      <c r="AR478" s="4">
        <v>2717073.24</v>
      </c>
      <c r="AS478" s="23">
        <f t="shared" si="324"/>
        <v>0</v>
      </c>
      <c r="AT478" s="21">
        <v>0</v>
      </c>
      <c r="AU478" s="74">
        <f t="shared" si="311"/>
        <v>0</v>
      </c>
      <c r="AV478" s="4">
        <v>5349230.2699999996</v>
      </c>
      <c r="AW478" s="4">
        <v>5641409.1699999999</v>
      </c>
      <c r="AX478" s="23">
        <f t="shared" si="312"/>
        <v>0.94820817083189868</v>
      </c>
      <c r="AY478" s="21">
        <v>3</v>
      </c>
      <c r="AZ478" s="4">
        <f t="shared" si="313"/>
        <v>5349230.2699999996</v>
      </c>
      <c r="BA478" s="4">
        <v>591776.31000000006</v>
      </c>
      <c r="BB478" s="23">
        <f t="shared" si="314"/>
        <v>0.11062831101492292</v>
      </c>
      <c r="BC478" s="21">
        <v>0</v>
      </c>
      <c r="BD478" s="73">
        <f t="shared" si="315"/>
        <v>3</v>
      </c>
      <c r="BE478" s="4">
        <v>0</v>
      </c>
      <c r="BF478" s="21">
        <v>3</v>
      </c>
      <c r="BG478" s="71">
        <f t="shared" si="316"/>
        <v>3</v>
      </c>
      <c r="BH478" s="4">
        <v>2</v>
      </c>
      <c r="BI478" s="4">
        <v>4</v>
      </c>
      <c r="BJ478" s="23">
        <f t="shared" ref="BJ478:BJ483" si="326">BH478/BI478</f>
        <v>0.5</v>
      </c>
      <c r="BK478" s="21">
        <v>1</v>
      </c>
      <c r="BL478" s="4">
        <v>0</v>
      </c>
      <c r="BM478" s="124">
        <v>0</v>
      </c>
      <c r="BN478" s="53">
        <v>0</v>
      </c>
      <c r="BO478" s="54">
        <v>0</v>
      </c>
      <c r="BP478" s="88">
        <f t="shared" si="318"/>
        <v>1</v>
      </c>
      <c r="BQ478" s="44">
        <f t="shared" si="319"/>
        <v>20</v>
      </c>
    </row>
    <row r="479" spans="1:69" ht="63.75" x14ac:dyDescent="0.2">
      <c r="A479" s="1">
        <v>476</v>
      </c>
      <c r="B479" s="2" t="s">
        <v>1727</v>
      </c>
      <c r="C479" s="3" t="s">
        <v>1728</v>
      </c>
      <c r="D479" s="4">
        <v>25904501.219999999</v>
      </c>
      <c r="E479" s="4">
        <v>25904501.219999999</v>
      </c>
      <c r="F479" s="118">
        <f t="shared" si="301"/>
        <v>1</v>
      </c>
      <c r="G479" s="21">
        <v>3</v>
      </c>
      <c r="H479" s="4">
        <v>31501924.699999999</v>
      </c>
      <c r="I479" s="4">
        <v>3848828.62</v>
      </c>
      <c r="J479" s="114">
        <f t="shared" si="302"/>
        <v>0.12217757031207685</v>
      </c>
      <c r="K479" s="21">
        <v>0</v>
      </c>
      <c r="L479" s="121">
        <f t="shared" si="303"/>
        <v>3</v>
      </c>
      <c r="M479" s="4">
        <v>0</v>
      </c>
      <c r="N479" s="4">
        <v>2</v>
      </c>
      <c r="O479" s="116">
        <f t="shared" si="304"/>
        <v>0</v>
      </c>
      <c r="P479" s="21">
        <v>3</v>
      </c>
      <c r="Q479" s="4">
        <v>2</v>
      </c>
      <c r="R479" s="4">
        <v>2</v>
      </c>
      <c r="S479" s="116">
        <f t="shared" si="305"/>
        <v>1</v>
      </c>
      <c r="T479" s="21">
        <v>0</v>
      </c>
      <c r="U479" s="4">
        <v>2</v>
      </c>
      <c r="V479" s="4">
        <f t="shared" si="306"/>
        <v>2</v>
      </c>
      <c r="W479" s="117">
        <f t="shared" si="320"/>
        <v>1</v>
      </c>
      <c r="X479" s="21">
        <v>1</v>
      </c>
      <c r="Y479" s="4">
        <v>118364.48</v>
      </c>
      <c r="Z479" s="4">
        <v>118364.48</v>
      </c>
      <c r="AA479" s="116">
        <f>(Y479-Z479)/Y479</f>
        <v>0</v>
      </c>
      <c r="AB479" s="21">
        <v>0</v>
      </c>
      <c r="AC479" s="122">
        <f t="shared" si="308"/>
        <v>4</v>
      </c>
      <c r="AD479" s="4">
        <v>0</v>
      </c>
      <c r="AE479" s="4">
        <v>0</v>
      </c>
      <c r="AF479" s="116">
        <v>0</v>
      </c>
      <c r="AG479" s="21">
        <v>3</v>
      </c>
      <c r="AH479" s="4">
        <v>118364.48</v>
      </c>
      <c r="AI479" s="4">
        <v>118364.48</v>
      </c>
      <c r="AJ479" s="116">
        <f>AH479/AI479</f>
        <v>1</v>
      </c>
      <c r="AK479" s="21">
        <v>3</v>
      </c>
      <c r="AL479" s="71">
        <f t="shared" si="309"/>
        <v>6</v>
      </c>
      <c r="AM479" s="4">
        <v>0</v>
      </c>
      <c r="AN479" s="4">
        <v>1745708.8199999996</v>
      </c>
      <c r="AO479" s="23">
        <f t="shared" si="310"/>
        <v>0</v>
      </c>
      <c r="AP479" s="21">
        <v>0</v>
      </c>
      <c r="AQ479" s="4">
        <v>0</v>
      </c>
      <c r="AR479" s="4">
        <v>1511826.4599999997</v>
      </c>
      <c r="AS479" s="23">
        <f t="shared" si="324"/>
        <v>0</v>
      </c>
      <c r="AT479" s="21">
        <v>0</v>
      </c>
      <c r="AU479" s="74">
        <f t="shared" si="311"/>
        <v>0</v>
      </c>
      <c r="AV479" s="4">
        <v>3610429.56</v>
      </c>
      <c r="AW479" s="4">
        <v>3138387.92</v>
      </c>
      <c r="AX479" s="23">
        <f t="shared" si="312"/>
        <v>1.1504089526319614</v>
      </c>
      <c r="AY479" s="21">
        <v>3</v>
      </c>
      <c r="AZ479" s="4">
        <f t="shared" si="313"/>
        <v>3610429.56</v>
      </c>
      <c r="BA479" s="4">
        <v>0</v>
      </c>
      <c r="BB479" s="23">
        <f t="shared" si="314"/>
        <v>0</v>
      </c>
      <c r="BC479" s="21">
        <v>0</v>
      </c>
      <c r="BD479" s="73">
        <f t="shared" si="315"/>
        <v>3</v>
      </c>
      <c r="BE479" s="4">
        <v>0</v>
      </c>
      <c r="BF479" s="21">
        <v>3</v>
      </c>
      <c r="BG479" s="71">
        <f t="shared" si="316"/>
        <v>3</v>
      </c>
      <c r="BH479" s="4">
        <v>2</v>
      </c>
      <c r="BI479" s="4">
        <v>3</v>
      </c>
      <c r="BJ479" s="23">
        <f t="shared" si="326"/>
        <v>0.66666666666666663</v>
      </c>
      <c r="BK479" s="21">
        <v>1</v>
      </c>
      <c r="BL479" s="4">
        <v>0</v>
      </c>
      <c r="BM479" s="124">
        <v>0</v>
      </c>
      <c r="BN479" s="53">
        <v>0</v>
      </c>
      <c r="BO479" s="54">
        <v>0</v>
      </c>
      <c r="BP479" s="88">
        <f t="shared" si="318"/>
        <v>1</v>
      </c>
      <c r="BQ479" s="44">
        <f t="shared" si="319"/>
        <v>20</v>
      </c>
    </row>
    <row r="480" spans="1:69" ht="76.5" x14ac:dyDescent="0.2">
      <c r="A480" s="1">
        <v>477</v>
      </c>
      <c r="B480" s="2" t="s">
        <v>35</v>
      </c>
      <c r="C480" s="3" t="s">
        <v>36</v>
      </c>
      <c r="D480" s="4">
        <v>2025759.17</v>
      </c>
      <c r="E480" s="4">
        <v>2025759.17</v>
      </c>
      <c r="F480" s="118">
        <f t="shared" si="301"/>
        <v>1</v>
      </c>
      <c r="G480" s="21">
        <v>3</v>
      </c>
      <c r="H480" s="4">
        <v>2025759.17</v>
      </c>
      <c r="I480" s="4">
        <v>1487756.83</v>
      </c>
      <c r="J480" s="114">
        <f t="shared" si="302"/>
        <v>0.734419397938601</v>
      </c>
      <c r="K480" s="21">
        <v>2</v>
      </c>
      <c r="L480" s="115">
        <f t="shared" si="303"/>
        <v>5</v>
      </c>
      <c r="M480" s="4">
        <v>1</v>
      </c>
      <c r="N480" s="4">
        <v>1</v>
      </c>
      <c r="O480" s="116">
        <f t="shared" si="304"/>
        <v>1</v>
      </c>
      <c r="P480" s="21">
        <v>0</v>
      </c>
      <c r="Q480" s="4">
        <v>0</v>
      </c>
      <c r="R480" s="4">
        <v>1</v>
      </c>
      <c r="S480" s="116">
        <f t="shared" si="305"/>
        <v>0</v>
      </c>
      <c r="T480" s="21">
        <v>3</v>
      </c>
      <c r="U480" s="4">
        <v>0</v>
      </c>
      <c r="V480" s="4">
        <f t="shared" si="306"/>
        <v>0</v>
      </c>
      <c r="W480" s="117">
        <v>0</v>
      </c>
      <c r="X480" s="21">
        <v>0</v>
      </c>
      <c r="Y480" s="4">
        <v>0</v>
      </c>
      <c r="Z480" s="4">
        <v>0</v>
      </c>
      <c r="AA480" s="116">
        <v>0</v>
      </c>
      <c r="AB480" s="21">
        <v>0</v>
      </c>
      <c r="AC480" s="122">
        <f t="shared" si="308"/>
        <v>3</v>
      </c>
      <c r="AD480" s="4">
        <v>0</v>
      </c>
      <c r="AE480" s="4">
        <v>0</v>
      </c>
      <c r="AF480" s="116">
        <v>0</v>
      </c>
      <c r="AG480" s="21">
        <v>0</v>
      </c>
      <c r="AH480" s="4">
        <v>0</v>
      </c>
      <c r="AI480" s="4">
        <v>0</v>
      </c>
      <c r="AJ480" s="116">
        <v>0</v>
      </c>
      <c r="AK480" s="21">
        <v>0</v>
      </c>
      <c r="AL480" s="74">
        <f t="shared" si="309"/>
        <v>0</v>
      </c>
      <c r="AM480" s="4">
        <v>0</v>
      </c>
      <c r="AN480" s="4">
        <v>126155.67</v>
      </c>
      <c r="AO480" s="23">
        <f t="shared" si="310"/>
        <v>0</v>
      </c>
      <c r="AP480" s="21">
        <v>0</v>
      </c>
      <c r="AQ480" s="4">
        <v>0</v>
      </c>
      <c r="AR480" s="4">
        <v>58279.740000000005</v>
      </c>
      <c r="AS480" s="23">
        <f t="shared" si="324"/>
        <v>0</v>
      </c>
      <c r="AT480" s="21">
        <v>0</v>
      </c>
      <c r="AU480" s="74">
        <f t="shared" si="311"/>
        <v>0</v>
      </c>
      <c r="AV480" s="4">
        <v>704573.77</v>
      </c>
      <c r="AW480" s="4">
        <v>1242576.1100000001</v>
      </c>
      <c r="AX480" s="23">
        <f t="shared" si="312"/>
        <v>0.56702665078600289</v>
      </c>
      <c r="AY480" s="21">
        <v>2</v>
      </c>
      <c r="AZ480" s="4">
        <f t="shared" si="313"/>
        <v>704573.77</v>
      </c>
      <c r="BA480" s="4">
        <v>25536</v>
      </c>
      <c r="BB480" s="23">
        <f t="shared" si="314"/>
        <v>3.6243188559233475E-2</v>
      </c>
      <c r="BC480" s="21">
        <v>0</v>
      </c>
      <c r="BD480" s="74">
        <f t="shared" si="315"/>
        <v>2</v>
      </c>
      <c r="BE480" s="4">
        <v>20</v>
      </c>
      <c r="BF480" s="21">
        <v>3</v>
      </c>
      <c r="BG480" s="71">
        <f t="shared" si="316"/>
        <v>3</v>
      </c>
      <c r="BH480" s="4">
        <v>1</v>
      </c>
      <c r="BI480" s="4">
        <v>1</v>
      </c>
      <c r="BJ480" s="23">
        <f t="shared" si="326"/>
        <v>1</v>
      </c>
      <c r="BK480" s="21">
        <v>3</v>
      </c>
      <c r="BL480" s="4">
        <v>14</v>
      </c>
      <c r="BM480" s="124">
        <v>15</v>
      </c>
      <c r="BN480" s="53">
        <f>BL480/BM480</f>
        <v>0.93333333333333335</v>
      </c>
      <c r="BO480" s="54">
        <v>3</v>
      </c>
      <c r="BP480" s="89">
        <f t="shared" si="318"/>
        <v>6</v>
      </c>
      <c r="BQ480" s="44">
        <f t="shared" si="319"/>
        <v>19</v>
      </c>
    </row>
    <row r="481" spans="1:69" ht="89.25" x14ac:dyDescent="0.2">
      <c r="A481" s="1">
        <v>478</v>
      </c>
      <c r="B481" s="2" t="s">
        <v>983</v>
      </c>
      <c r="C481" s="3" t="s">
        <v>984</v>
      </c>
      <c r="D481" s="4">
        <v>4373333.28</v>
      </c>
      <c r="E481" s="4">
        <v>4373333.28</v>
      </c>
      <c r="F481" s="118">
        <f t="shared" si="301"/>
        <v>1</v>
      </c>
      <c r="G481" s="21">
        <v>3</v>
      </c>
      <c r="H481" s="4">
        <v>4512981.93</v>
      </c>
      <c r="I481" s="4">
        <v>4803970.3</v>
      </c>
      <c r="J481" s="114">
        <f t="shared" si="302"/>
        <v>1.0644780711541648</v>
      </c>
      <c r="K481" s="21">
        <v>3</v>
      </c>
      <c r="L481" s="120">
        <f t="shared" si="303"/>
        <v>6</v>
      </c>
      <c r="M481" s="4">
        <v>0</v>
      </c>
      <c r="N481" s="4">
        <v>1</v>
      </c>
      <c r="O481" s="116">
        <f t="shared" si="304"/>
        <v>0</v>
      </c>
      <c r="P481" s="21">
        <v>3</v>
      </c>
      <c r="Q481" s="4">
        <v>1</v>
      </c>
      <c r="R481" s="4">
        <v>1</v>
      </c>
      <c r="S481" s="116">
        <f t="shared" si="305"/>
        <v>1</v>
      </c>
      <c r="T481" s="21">
        <v>0</v>
      </c>
      <c r="U481" s="4">
        <v>1</v>
      </c>
      <c r="V481" s="4">
        <f t="shared" si="306"/>
        <v>1</v>
      </c>
      <c r="W481" s="117">
        <f>U481/V481</f>
        <v>1</v>
      </c>
      <c r="X481" s="21">
        <v>1</v>
      </c>
      <c r="Y481" s="4">
        <v>0</v>
      </c>
      <c r="Z481" s="4">
        <v>0</v>
      </c>
      <c r="AA481" s="116">
        <v>0</v>
      </c>
      <c r="AB481" s="21">
        <v>0</v>
      </c>
      <c r="AC481" s="122">
        <f t="shared" si="308"/>
        <v>4</v>
      </c>
      <c r="AD481" s="4">
        <v>0</v>
      </c>
      <c r="AE481" s="4">
        <v>0</v>
      </c>
      <c r="AF481" s="116">
        <v>0</v>
      </c>
      <c r="AG481" s="21">
        <v>0</v>
      </c>
      <c r="AH481" s="4">
        <v>0</v>
      </c>
      <c r="AI481" s="4">
        <v>0</v>
      </c>
      <c r="AJ481" s="116">
        <v>0</v>
      </c>
      <c r="AK481" s="21">
        <v>0</v>
      </c>
      <c r="AL481" s="74">
        <f t="shared" si="309"/>
        <v>0</v>
      </c>
      <c r="AM481" s="4">
        <v>0</v>
      </c>
      <c r="AN481" s="4">
        <v>3074892.14</v>
      </c>
      <c r="AO481" s="23">
        <f t="shared" si="310"/>
        <v>0</v>
      </c>
      <c r="AP481" s="21">
        <v>0</v>
      </c>
      <c r="AQ481" s="4">
        <v>0</v>
      </c>
      <c r="AR481" s="4">
        <v>1588514.3599999999</v>
      </c>
      <c r="AS481" s="23">
        <f t="shared" si="324"/>
        <v>0</v>
      </c>
      <c r="AT481" s="21">
        <v>0</v>
      </c>
      <c r="AU481" s="74">
        <f t="shared" si="311"/>
        <v>0</v>
      </c>
      <c r="AV481" s="4">
        <v>4803970.3</v>
      </c>
      <c r="AW481" s="4">
        <v>4137705.88</v>
      </c>
      <c r="AX481" s="23">
        <f t="shared" si="312"/>
        <v>1.1610226631188199</v>
      </c>
      <c r="AY481" s="21">
        <v>3</v>
      </c>
      <c r="AZ481" s="4">
        <f t="shared" si="313"/>
        <v>4803970.3</v>
      </c>
      <c r="BA481" s="4">
        <v>987879.01</v>
      </c>
      <c r="BB481" s="23">
        <f t="shared" si="314"/>
        <v>0.20563803443997147</v>
      </c>
      <c r="BC481" s="21">
        <v>0</v>
      </c>
      <c r="BD481" s="73">
        <f t="shared" si="315"/>
        <v>3</v>
      </c>
      <c r="BE481" s="4">
        <v>0</v>
      </c>
      <c r="BF481" s="21">
        <v>3</v>
      </c>
      <c r="BG481" s="71">
        <f t="shared" si="316"/>
        <v>3</v>
      </c>
      <c r="BH481" s="4">
        <v>1</v>
      </c>
      <c r="BI481" s="4">
        <v>1</v>
      </c>
      <c r="BJ481" s="23">
        <f t="shared" si="326"/>
        <v>1</v>
      </c>
      <c r="BK481" s="21">
        <v>3</v>
      </c>
      <c r="BL481" s="4">
        <v>0</v>
      </c>
      <c r="BM481" s="124">
        <v>0</v>
      </c>
      <c r="BN481" s="53">
        <v>0</v>
      </c>
      <c r="BO481" s="54">
        <v>0</v>
      </c>
      <c r="BP481" s="90">
        <f t="shared" si="318"/>
        <v>3</v>
      </c>
      <c r="BQ481" s="44">
        <f t="shared" si="319"/>
        <v>19</v>
      </c>
    </row>
    <row r="482" spans="1:69" ht="76.5" x14ac:dyDescent="0.2">
      <c r="A482" s="1">
        <v>479</v>
      </c>
      <c r="B482" s="2" t="s">
        <v>1579</v>
      </c>
      <c r="C482" s="3" t="s">
        <v>1580</v>
      </c>
      <c r="D482" s="4">
        <v>7337193.2400000002</v>
      </c>
      <c r="E482" s="4">
        <v>7423400</v>
      </c>
      <c r="F482" s="118">
        <f t="shared" si="301"/>
        <v>1.0117492830269248</v>
      </c>
      <c r="G482" s="21">
        <v>3</v>
      </c>
      <c r="H482" s="4">
        <v>7337193.2400000002</v>
      </c>
      <c r="I482" s="4">
        <v>7362298.3399999999</v>
      </c>
      <c r="J482" s="114">
        <f t="shared" si="302"/>
        <v>1.0034216217535521</v>
      </c>
      <c r="K482" s="21">
        <v>3</v>
      </c>
      <c r="L482" s="120">
        <f t="shared" si="303"/>
        <v>6</v>
      </c>
      <c r="M482" s="4">
        <v>0</v>
      </c>
      <c r="N482" s="4">
        <v>1</v>
      </c>
      <c r="O482" s="116">
        <f t="shared" si="304"/>
        <v>0</v>
      </c>
      <c r="P482" s="21">
        <v>3</v>
      </c>
      <c r="Q482" s="4">
        <v>1</v>
      </c>
      <c r="R482" s="4">
        <v>1</v>
      </c>
      <c r="S482" s="116">
        <f t="shared" si="305"/>
        <v>1</v>
      </c>
      <c r="T482" s="21">
        <v>0</v>
      </c>
      <c r="U482" s="4">
        <v>1</v>
      </c>
      <c r="V482" s="4">
        <f t="shared" si="306"/>
        <v>1</v>
      </c>
      <c r="W482" s="117">
        <f>U482/V482</f>
        <v>1</v>
      </c>
      <c r="X482" s="21">
        <v>1</v>
      </c>
      <c r="Y482" s="4">
        <v>0</v>
      </c>
      <c r="Z482" s="4">
        <v>0</v>
      </c>
      <c r="AA482" s="116">
        <v>0</v>
      </c>
      <c r="AB482" s="21">
        <v>0</v>
      </c>
      <c r="AC482" s="122">
        <f t="shared" si="308"/>
        <v>4</v>
      </c>
      <c r="AD482" s="4">
        <v>0</v>
      </c>
      <c r="AE482" s="4">
        <v>0</v>
      </c>
      <c r="AF482" s="116">
        <v>0</v>
      </c>
      <c r="AG482" s="21">
        <v>0</v>
      </c>
      <c r="AH482" s="4">
        <v>0</v>
      </c>
      <c r="AI482" s="4">
        <v>0</v>
      </c>
      <c r="AJ482" s="116">
        <v>0</v>
      </c>
      <c r="AK482" s="21">
        <v>0</v>
      </c>
      <c r="AL482" s="74">
        <f t="shared" si="309"/>
        <v>0</v>
      </c>
      <c r="AM482" s="4">
        <v>0</v>
      </c>
      <c r="AN482" s="4">
        <v>3585827.53</v>
      </c>
      <c r="AO482" s="23">
        <f t="shared" si="310"/>
        <v>0</v>
      </c>
      <c r="AP482" s="21">
        <v>0</v>
      </c>
      <c r="AQ482" s="4">
        <v>0</v>
      </c>
      <c r="AR482" s="4">
        <v>1411563.0999999999</v>
      </c>
      <c r="AS482" s="23">
        <f t="shared" si="324"/>
        <v>0</v>
      </c>
      <c r="AT482" s="21">
        <v>0</v>
      </c>
      <c r="AU482" s="74">
        <f t="shared" si="311"/>
        <v>0</v>
      </c>
      <c r="AV482" s="4">
        <v>7298238.3399999999</v>
      </c>
      <c r="AW482" s="4">
        <v>7000000</v>
      </c>
      <c r="AX482" s="23">
        <f t="shared" si="312"/>
        <v>1.0426054771428572</v>
      </c>
      <c r="AY482" s="21">
        <v>3</v>
      </c>
      <c r="AZ482" s="4">
        <f t="shared" si="313"/>
        <v>7298238.3399999999</v>
      </c>
      <c r="BA482" s="4">
        <v>1027920</v>
      </c>
      <c r="BB482" s="23">
        <f t="shared" si="314"/>
        <v>0.14084494807002973</v>
      </c>
      <c r="BC482" s="21">
        <v>0</v>
      </c>
      <c r="BD482" s="73">
        <f t="shared" si="315"/>
        <v>3</v>
      </c>
      <c r="BE482" s="4">
        <v>0</v>
      </c>
      <c r="BF482" s="21">
        <v>3</v>
      </c>
      <c r="BG482" s="71">
        <f t="shared" si="316"/>
        <v>3</v>
      </c>
      <c r="BH482" s="4">
        <v>1</v>
      </c>
      <c r="BI482" s="4">
        <v>1</v>
      </c>
      <c r="BJ482" s="23">
        <f t="shared" si="326"/>
        <v>1</v>
      </c>
      <c r="BK482" s="21">
        <v>3</v>
      </c>
      <c r="BL482" s="4">
        <v>0</v>
      </c>
      <c r="BM482" s="124">
        <v>0</v>
      </c>
      <c r="BN482" s="53">
        <v>0</v>
      </c>
      <c r="BO482" s="54">
        <v>0</v>
      </c>
      <c r="BP482" s="90">
        <f t="shared" si="318"/>
        <v>3</v>
      </c>
      <c r="BQ482" s="44">
        <f t="shared" si="319"/>
        <v>19</v>
      </c>
    </row>
    <row r="483" spans="1:69" ht="114.75" x14ac:dyDescent="0.2">
      <c r="A483" s="1">
        <v>480</v>
      </c>
      <c r="B483" s="2" t="s">
        <v>1581</v>
      </c>
      <c r="C483" s="3" t="s">
        <v>1582</v>
      </c>
      <c r="D483" s="4">
        <v>7881114.3300000001</v>
      </c>
      <c r="E483" s="4">
        <v>7491114.3300000001</v>
      </c>
      <c r="F483" s="118">
        <f t="shared" si="301"/>
        <v>0.95051461206247978</v>
      </c>
      <c r="G483" s="21">
        <v>3</v>
      </c>
      <c r="H483" s="4">
        <v>7881114.3300000001</v>
      </c>
      <c r="I483" s="4">
        <v>7808686.4400000004</v>
      </c>
      <c r="J483" s="114">
        <f t="shared" si="302"/>
        <v>0.9908099429893692</v>
      </c>
      <c r="K483" s="21">
        <v>3</v>
      </c>
      <c r="L483" s="120">
        <f t="shared" si="303"/>
        <v>6</v>
      </c>
      <c r="M483" s="4">
        <v>0</v>
      </c>
      <c r="N483" s="4">
        <v>1</v>
      </c>
      <c r="O483" s="116">
        <f t="shared" si="304"/>
        <v>0</v>
      </c>
      <c r="P483" s="21">
        <v>3</v>
      </c>
      <c r="Q483" s="4">
        <v>1</v>
      </c>
      <c r="R483" s="4">
        <v>1</v>
      </c>
      <c r="S483" s="116">
        <f t="shared" si="305"/>
        <v>1</v>
      </c>
      <c r="T483" s="21">
        <v>0</v>
      </c>
      <c r="U483" s="4">
        <v>1</v>
      </c>
      <c r="V483" s="4">
        <f t="shared" si="306"/>
        <v>1</v>
      </c>
      <c r="W483" s="117">
        <f>U483/V483</f>
        <v>1</v>
      </c>
      <c r="X483" s="21">
        <v>1</v>
      </c>
      <c r="Y483" s="4">
        <v>0</v>
      </c>
      <c r="Z483" s="4">
        <v>0</v>
      </c>
      <c r="AA483" s="116">
        <v>0</v>
      </c>
      <c r="AB483" s="21">
        <v>0</v>
      </c>
      <c r="AC483" s="122">
        <f t="shared" si="308"/>
        <v>4</v>
      </c>
      <c r="AD483" s="4">
        <v>0</v>
      </c>
      <c r="AE483" s="4">
        <v>0</v>
      </c>
      <c r="AF483" s="116">
        <v>0</v>
      </c>
      <c r="AG483" s="21">
        <v>0</v>
      </c>
      <c r="AH483" s="4">
        <v>0</v>
      </c>
      <c r="AI483" s="4">
        <v>0</v>
      </c>
      <c r="AJ483" s="116">
        <v>0</v>
      </c>
      <c r="AK483" s="21">
        <v>0</v>
      </c>
      <c r="AL483" s="74">
        <f t="shared" si="309"/>
        <v>0</v>
      </c>
      <c r="AM483" s="4">
        <v>0</v>
      </c>
      <c r="AN483" s="4">
        <v>3258073.0300000003</v>
      </c>
      <c r="AO483" s="23">
        <f t="shared" si="310"/>
        <v>0</v>
      </c>
      <c r="AP483" s="21">
        <v>0</v>
      </c>
      <c r="AQ483" s="4">
        <v>0</v>
      </c>
      <c r="AR483" s="4">
        <v>1029806.29</v>
      </c>
      <c r="AS483" s="23">
        <f t="shared" si="324"/>
        <v>0</v>
      </c>
      <c r="AT483" s="21">
        <v>0</v>
      </c>
      <c r="AU483" s="74">
        <f t="shared" si="311"/>
        <v>0</v>
      </c>
      <c r="AV483" s="4">
        <v>7808686.4400000004</v>
      </c>
      <c r="AW483" s="4">
        <v>6991114.3300000001</v>
      </c>
      <c r="AX483" s="23">
        <f t="shared" si="312"/>
        <v>1.1169444628435936</v>
      </c>
      <c r="AY483" s="21">
        <v>3</v>
      </c>
      <c r="AZ483" s="4">
        <f t="shared" si="313"/>
        <v>7808686.4400000004</v>
      </c>
      <c r="BA483" s="4">
        <v>1865063.6</v>
      </c>
      <c r="BB483" s="23">
        <f t="shared" si="314"/>
        <v>0.2388447294344169</v>
      </c>
      <c r="BC483" s="21">
        <v>0</v>
      </c>
      <c r="BD483" s="73">
        <f t="shared" si="315"/>
        <v>3</v>
      </c>
      <c r="BE483" s="4">
        <v>0</v>
      </c>
      <c r="BF483" s="21">
        <v>3</v>
      </c>
      <c r="BG483" s="71">
        <f t="shared" si="316"/>
        <v>3</v>
      </c>
      <c r="BH483" s="4">
        <v>2</v>
      </c>
      <c r="BI483" s="4">
        <v>2</v>
      </c>
      <c r="BJ483" s="23">
        <f t="shared" si="326"/>
        <v>1</v>
      </c>
      <c r="BK483" s="21">
        <v>3</v>
      </c>
      <c r="BL483" s="4">
        <v>0</v>
      </c>
      <c r="BM483" s="124">
        <v>0</v>
      </c>
      <c r="BN483" s="53">
        <v>0</v>
      </c>
      <c r="BO483" s="54">
        <v>0</v>
      </c>
      <c r="BP483" s="90">
        <f t="shared" si="318"/>
        <v>3</v>
      </c>
      <c r="BQ483" s="44">
        <f t="shared" si="319"/>
        <v>19</v>
      </c>
    </row>
    <row r="484" spans="1:69" ht="89.25" x14ac:dyDescent="0.2">
      <c r="A484" s="1">
        <v>481</v>
      </c>
      <c r="B484" s="2" t="s">
        <v>1693</v>
      </c>
      <c r="C484" s="3" t="s">
        <v>1694</v>
      </c>
      <c r="D484" s="4">
        <v>2404228.08</v>
      </c>
      <c r="E484" s="4">
        <v>2408033.08</v>
      </c>
      <c r="F484" s="118">
        <f t="shared" si="301"/>
        <v>1.0015826285499503</v>
      </c>
      <c r="G484" s="21">
        <v>3</v>
      </c>
      <c r="H484" s="4">
        <v>2404228.08</v>
      </c>
      <c r="I484" s="4">
        <v>2416225.29</v>
      </c>
      <c r="J484" s="114">
        <f t="shared" si="302"/>
        <v>1.0049900465350192</v>
      </c>
      <c r="K484" s="21">
        <v>3</v>
      </c>
      <c r="L484" s="120">
        <f t="shared" si="303"/>
        <v>6</v>
      </c>
      <c r="M484" s="4">
        <v>1</v>
      </c>
      <c r="N484" s="4">
        <v>3</v>
      </c>
      <c r="O484" s="116">
        <f t="shared" si="304"/>
        <v>0.33333333333333331</v>
      </c>
      <c r="P484" s="21">
        <v>0</v>
      </c>
      <c r="Q484" s="4">
        <v>2</v>
      </c>
      <c r="R484" s="4">
        <v>3</v>
      </c>
      <c r="S484" s="116">
        <f t="shared" si="305"/>
        <v>0.66666666666666663</v>
      </c>
      <c r="T484" s="21">
        <v>0</v>
      </c>
      <c r="U484" s="4">
        <v>2</v>
      </c>
      <c r="V484" s="4">
        <f t="shared" si="306"/>
        <v>2</v>
      </c>
      <c r="W484" s="117">
        <f>U484/V484</f>
        <v>1</v>
      </c>
      <c r="X484" s="21">
        <v>1</v>
      </c>
      <c r="Y484" s="4">
        <v>203755.2</v>
      </c>
      <c r="Z484" s="4">
        <v>203755.2</v>
      </c>
      <c r="AA484" s="116">
        <f>(Y484-Z484)/Y484</f>
        <v>0</v>
      </c>
      <c r="AB484" s="21">
        <v>0</v>
      </c>
      <c r="AC484" s="122">
        <f t="shared" si="308"/>
        <v>1</v>
      </c>
      <c r="AD484" s="4">
        <v>2</v>
      </c>
      <c r="AE484" s="4">
        <v>0</v>
      </c>
      <c r="AF484" s="116">
        <f>AE484/AD484</f>
        <v>0</v>
      </c>
      <c r="AG484" s="21">
        <v>3</v>
      </c>
      <c r="AH484" s="4">
        <v>203755.2</v>
      </c>
      <c r="AI484" s="4">
        <v>203755.2</v>
      </c>
      <c r="AJ484" s="116">
        <f>AH484/AI484</f>
        <v>1</v>
      </c>
      <c r="AK484" s="21">
        <v>3</v>
      </c>
      <c r="AL484" s="71">
        <f t="shared" si="309"/>
        <v>6</v>
      </c>
      <c r="AM484" s="4">
        <v>0</v>
      </c>
      <c r="AN484" s="4">
        <v>1084897.8199999998</v>
      </c>
      <c r="AO484" s="23">
        <f t="shared" si="310"/>
        <v>0</v>
      </c>
      <c r="AP484" s="21">
        <v>0</v>
      </c>
      <c r="AQ484" s="4">
        <v>0</v>
      </c>
      <c r="AR484" s="4">
        <v>839245.96</v>
      </c>
      <c r="AS484" s="23">
        <f t="shared" si="324"/>
        <v>0</v>
      </c>
      <c r="AT484" s="21">
        <v>0</v>
      </c>
      <c r="AU484" s="74">
        <f t="shared" si="311"/>
        <v>0</v>
      </c>
      <c r="AV484" s="4">
        <v>2272342.29</v>
      </c>
      <c r="AW484" s="4">
        <v>1935249.08</v>
      </c>
      <c r="AX484" s="23">
        <f t="shared" si="312"/>
        <v>1.1741859554326723</v>
      </c>
      <c r="AY484" s="21">
        <v>3</v>
      </c>
      <c r="AZ484" s="4">
        <f t="shared" si="313"/>
        <v>2272342.29</v>
      </c>
      <c r="BA484" s="4">
        <v>328757.5</v>
      </c>
      <c r="BB484" s="23">
        <f t="shared" si="314"/>
        <v>0.14467780732100885</v>
      </c>
      <c r="BC484" s="21">
        <v>0</v>
      </c>
      <c r="BD484" s="73">
        <f t="shared" si="315"/>
        <v>3</v>
      </c>
      <c r="BE484" s="4">
        <v>0</v>
      </c>
      <c r="BF484" s="21">
        <v>3</v>
      </c>
      <c r="BG484" s="71">
        <f t="shared" si="316"/>
        <v>3</v>
      </c>
      <c r="BH484" s="4">
        <v>0</v>
      </c>
      <c r="BI484" s="4">
        <v>0</v>
      </c>
      <c r="BJ484" s="23">
        <v>0</v>
      </c>
      <c r="BK484" s="21">
        <v>0</v>
      </c>
      <c r="BL484" s="4">
        <v>0</v>
      </c>
      <c r="BM484" s="124">
        <v>0</v>
      </c>
      <c r="BN484" s="53">
        <v>0</v>
      </c>
      <c r="BO484" s="54">
        <v>0</v>
      </c>
      <c r="BP484" s="88">
        <f t="shared" si="318"/>
        <v>0</v>
      </c>
      <c r="BQ484" s="44">
        <f t="shared" si="319"/>
        <v>19</v>
      </c>
    </row>
    <row r="485" spans="1:69" ht="51" x14ac:dyDescent="0.2">
      <c r="A485" s="1">
        <v>482</v>
      </c>
      <c r="B485" s="2" t="s">
        <v>1039</v>
      </c>
      <c r="C485" s="3" t="s">
        <v>1040</v>
      </c>
      <c r="D485" s="4">
        <v>2138112.39</v>
      </c>
      <c r="E485" s="4">
        <v>2138112.39</v>
      </c>
      <c r="F485" s="118">
        <f t="shared" si="301"/>
        <v>1</v>
      </c>
      <c r="G485" s="21">
        <v>3</v>
      </c>
      <c r="H485" s="4">
        <v>2138112.39</v>
      </c>
      <c r="I485" s="4">
        <v>2086701.08</v>
      </c>
      <c r="J485" s="114">
        <f t="shared" si="302"/>
        <v>0.97595481404978901</v>
      </c>
      <c r="K485" s="21">
        <v>3</v>
      </c>
      <c r="L485" s="120">
        <f t="shared" si="303"/>
        <v>6</v>
      </c>
      <c r="M485" s="4">
        <v>0</v>
      </c>
      <c r="N485" s="4">
        <v>0</v>
      </c>
      <c r="O485" s="116">
        <v>0</v>
      </c>
      <c r="P485" s="21">
        <v>0</v>
      </c>
      <c r="Q485" s="4">
        <v>0</v>
      </c>
      <c r="R485" s="4">
        <v>0</v>
      </c>
      <c r="S485" s="116">
        <v>0</v>
      </c>
      <c r="T485" s="21">
        <v>0</v>
      </c>
      <c r="U485" s="4">
        <v>0</v>
      </c>
      <c r="V485" s="4">
        <f t="shared" si="306"/>
        <v>0</v>
      </c>
      <c r="W485" s="117">
        <v>0</v>
      </c>
      <c r="X485" s="21">
        <v>0</v>
      </c>
      <c r="Y485" s="4">
        <v>0</v>
      </c>
      <c r="Z485" s="4">
        <v>0</v>
      </c>
      <c r="AA485" s="116">
        <v>0</v>
      </c>
      <c r="AB485" s="21">
        <v>0</v>
      </c>
      <c r="AC485" s="122">
        <f t="shared" si="308"/>
        <v>0</v>
      </c>
      <c r="AD485" s="4">
        <v>0</v>
      </c>
      <c r="AE485" s="4">
        <v>0</v>
      </c>
      <c r="AF485" s="116">
        <v>0</v>
      </c>
      <c r="AG485" s="21">
        <v>0</v>
      </c>
      <c r="AH485" s="4">
        <v>0</v>
      </c>
      <c r="AI485" s="4">
        <v>0</v>
      </c>
      <c r="AJ485" s="116">
        <v>0</v>
      </c>
      <c r="AK485" s="21">
        <v>0</v>
      </c>
      <c r="AL485" s="74">
        <f t="shared" si="309"/>
        <v>0</v>
      </c>
      <c r="AM485" s="4">
        <v>0</v>
      </c>
      <c r="AN485" s="4">
        <v>11130</v>
      </c>
      <c r="AO485" s="23">
        <f t="shared" si="310"/>
        <v>0</v>
      </c>
      <c r="AP485" s="21">
        <v>0</v>
      </c>
      <c r="AQ485" s="4">
        <v>0</v>
      </c>
      <c r="AR485" s="4">
        <v>9192</v>
      </c>
      <c r="AS485" s="23">
        <f t="shared" si="324"/>
        <v>0</v>
      </c>
      <c r="AT485" s="21">
        <v>0</v>
      </c>
      <c r="AU485" s="74">
        <f t="shared" si="311"/>
        <v>0</v>
      </c>
      <c r="AV485" s="4">
        <v>1365585.51</v>
      </c>
      <c r="AW485" s="4">
        <v>1416996.82</v>
      </c>
      <c r="AX485" s="23">
        <f t="shared" si="312"/>
        <v>0.96371811900043636</v>
      </c>
      <c r="AY485" s="21">
        <v>3</v>
      </c>
      <c r="AZ485" s="4">
        <f t="shared" si="313"/>
        <v>1365585.51</v>
      </c>
      <c r="BA485" s="4">
        <v>966124.42</v>
      </c>
      <c r="BB485" s="23">
        <f t="shared" si="314"/>
        <v>0.70747998783320432</v>
      </c>
      <c r="BC485" s="21">
        <v>3</v>
      </c>
      <c r="BD485" s="71">
        <f t="shared" si="315"/>
        <v>6</v>
      </c>
      <c r="BE485" s="4">
        <v>0</v>
      </c>
      <c r="BF485" s="21">
        <v>3</v>
      </c>
      <c r="BG485" s="71">
        <f t="shared" si="316"/>
        <v>3</v>
      </c>
      <c r="BH485" s="4">
        <v>0</v>
      </c>
      <c r="BI485" s="4">
        <v>0</v>
      </c>
      <c r="BJ485" s="23">
        <v>0</v>
      </c>
      <c r="BK485" s="21">
        <v>0</v>
      </c>
      <c r="BL485" s="4">
        <v>14</v>
      </c>
      <c r="BM485" s="124">
        <v>15</v>
      </c>
      <c r="BN485" s="53">
        <f>BL485/BM485</f>
        <v>0.93333333333333335</v>
      </c>
      <c r="BO485" s="54">
        <v>3</v>
      </c>
      <c r="BP485" s="90">
        <f t="shared" si="318"/>
        <v>3</v>
      </c>
      <c r="BQ485" s="44">
        <f t="shared" si="319"/>
        <v>18</v>
      </c>
    </row>
    <row r="486" spans="1:69" ht="89.25" x14ac:dyDescent="0.2">
      <c r="A486" s="1">
        <v>483</v>
      </c>
      <c r="B486" s="2" t="s">
        <v>23</v>
      </c>
      <c r="C486" s="3" t="s">
        <v>24</v>
      </c>
      <c r="D486" s="4">
        <v>12146311.300000001</v>
      </c>
      <c r="E486" s="4">
        <v>9361108.8599999994</v>
      </c>
      <c r="F486" s="118">
        <f t="shared" si="301"/>
        <v>0.77069561521941221</v>
      </c>
      <c r="G486" s="21">
        <v>2</v>
      </c>
      <c r="H486" s="4">
        <v>13476911.300000001</v>
      </c>
      <c r="I486" s="4">
        <v>6956983.4000000004</v>
      </c>
      <c r="J486" s="114">
        <f t="shared" si="302"/>
        <v>0.51621497278831241</v>
      </c>
      <c r="K486" s="21">
        <v>1</v>
      </c>
      <c r="L486" s="121">
        <f t="shared" si="303"/>
        <v>3</v>
      </c>
      <c r="M486" s="4">
        <v>5</v>
      </c>
      <c r="N486" s="4">
        <v>18</v>
      </c>
      <c r="O486" s="116">
        <f>M486/N486</f>
        <v>0.27777777777777779</v>
      </c>
      <c r="P486" s="21">
        <v>0</v>
      </c>
      <c r="Q486" s="4">
        <v>7</v>
      </c>
      <c r="R486" s="4">
        <v>18</v>
      </c>
      <c r="S486" s="116">
        <f>Q486/R486</f>
        <v>0.3888888888888889</v>
      </c>
      <c r="T486" s="21">
        <v>2</v>
      </c>
      <c r="U486" s="4">
        <v>35</v>
      </c>
      <c r="V486" s="4">
        <f t="shared" si="306"/>
        <v>13</v>
      </c>
      <c r="W486" s="117">
        <f>U486/V486</f>
        <v>2.6923076923076925</v>
      </c>
      <c r="X486" s="21">
        <v>2</v>
      </c>
      <c r="Y486" s="4">
        <v>5866415.54</v>
      </c>
      <c r="Z486" s="4">
        <v>3613319.61</v>
      </c>
      <c r="AA486" s="116">
        <f>(Y486-Z486)/Y486</f>
        <v>0.38406688285842094</v>
      </c>
      <c r="AB486" s="21">
        <v>0</v>
      </c>
      <c r="AC486" s="122">
        <f t="shared" si="308"/>
        <v>4</v>
      </c>
      <c r="AD486" s="4">
        <v>3</v>
      </c>
      <c r="AE486" s="4">
        <v>0</v>
      </c>
      <c r="AF486" s="116">
        <f>AE486/AD486</f>
        <v>0</v>
      </c>
      <c r="AG486" s="21">
        <v>3</v>
      </c>
      <c r="AH486" s="4">
        <v>3613319.61</v>
      </c>
      <c r="AI486" s="4">
        <v>3613319.61</v>
      </c>
      <c r="AJ486" s="116">
        <f>AH486/AI486</f>
        <v>1</v>
      </c>
      <c r="AK486" s="21">
        <v>3</v>
      </c>
      <c r="AL486" s="71">
        <f t="shared" si="309"/>
        <v>6</v>
      </c>
      <c r="AM486" s="4">
        <v>0</v>
      </c>
      <c r="AN486" s="4">
        <v>352495.46</v>
      </c>
      <c r="AO486" s="23">
        <f t="shared" si="310"/>
        <v>0</v>
      </c>
      <c r="AP486" s="21">
        <v>0</v>
      </c>
      <c r="AQ486" s="4">
        <v>0</v>
      </c>
      <c r="AR486" s="4">
        <v>109600.86</v>
      </c>
      <c r="AS486" s="23">
        <f t="shared" si="324"/>
        <v>0</v>
      </c>
      <c r="AT486" s="21">
        <v>0</v>
      </c>
      <c r="AU486" s="74">
        <f t="shared" si="311"/>
        <v>0</v>
      </c>
      <c r="AV486" s="4">
        <v>445122.36</v>
      </c>
      <c r="AW486" s="4">
        <v>2045076.14</v>
      </c>
      <c r="AX486" s="23">
        <f t="shared" si="312"/>
        <v>0.21765564190680939</v>
      </c>
      <c r="AY486" s="21">
        <v>0</v>
      </c>
      <c r="AZ486" s="4">
        <f t="shared" si="313"/>
        <v>445122.36</v>
      </c>
      <c r="BA486" s="4">
        <v>0</v>
      </c>
      <c r="BB486" s="23">
        <f t="shared" si="314"/>
        <v>0</v>
      </c>
      <c r="BC486" s="21">
        <v>0</v>
      </c>
      <c r="BD486" s="74">
        <f t="shared" si="315"/>
        <v>0</v>
      </c>
      <c r="BE486" s="4">
        <v>0</v>
      </c>
      <c r="BF486" s="21">
        <v>3</v>
      </c>
      <c r="BG486" s="71">
        <f t="shared" si="316"/>
        <v>3</v>
      </c>
      <c r="BH486" s="4">
        <v>12</v>
      </c>
      <c r="BI486" s="4">
        <v>18</v>
      </c>
      <c r="BJ486" s="23">
        <f>BH486/BI486</f>
        <v>0.66666666666666663</v>
      </c>
      <c r="BK486" s="21">
        <v>1</v>
      </c>
      <c r="BL486" s="4">
        <v>0</v>
      </c>
      <c r="BM486" s="124">
        <v>0</v>
      </c>
      <c r="BN486" s="53">
        <v>0</v>
      </c>
      <c r="BO486" s="54">
        <v>0</v>
      </c>
      <c r="BP486" s="88">
        <f t="shared" si="318"/>
        <v>1</v>
      </c>
      <c r="BQ486" s="44">
        <f t="shared" si="319"/>
        <v>17</v>
      </c>
    </row>
    <row r="487" spans="1:69" ht="63.75" x14ac:dyDescent="0.2">
      <c r="A487" s="1">
        <v>484</v>
      </c>
      <c r="B487" s="2" t="s">
        <v>1345</v>
      </c>
      <c r="C487" s="3" t="s">
        <v>1346</v>
      </c>
      <c r="D487" s="4">
        <v>1477111.25</v>
      </c>
      <c r="E487" s="4">
        <v>1477111.25</v>
      </c>
      <c r="F487" s="118">
        <f t="shared" si="301"/>
        <v>1</v>
      </c>
      <c r="G487" s="21">
        <v>3</v>
      </c>
      <c r="H487" s="4">
        <v>1483591.25</v>
      </c>
      <c r="I487" s="4">
        <v>1452243.58</v>
      </c>
      <c r="J487" s="114">
        <f t="shared" si="302"/>
        <v>0.97887041326241309</v>
      </c>
      <c r="K487" s="21">
        <v>3</v>
      </c>
      <c r="L487" s="120">
        <f t="shared" si="303"/>
        <v>6</v>
      </c>
      <c r="M487" s="4">
        <v>0</v>
      </c>
      <c r="N487" s="4">
        <v>0</v>
      </c>
      <c r="O487" s="116">
        <v>0</v>
      </c>
      <c r="P487" s="21">
        <v>0</v>
      </c>
      <c r="Q487" s="4">
        <v>0</v>
      </c>
      <c r="R487" s="4">
        <v>0</v>
      </c>
      <c r="S487" s="116">
        <v>0</v>
      </c>
      <c r="T487" s="21">
        <v>0</v>
      </c>
      <c r="U487" s="4">
        <v>0</v>
      </c>
      <c r="V487" s="4">
        <f t="shared" si="306"/>
        <v>0</v>
      </c>
      <c r="W487" s="117">
        <v>0</v>
      </c>
      <c r="X487" s="21">
        <v>0</v>
      </c>
      <c r="Y487" s="4">
        <v>0</v>
      </c>
      <c r="Z487" s="4">
        <v>0</v>
      </c>
      <c r="AA487" s="116">
        <v>0</v>
      </c>
      <c r="AB487" s="21">
        <v>0</v>
      </c>
      <c r="AC487" s="122">
        <f t="shared" si="308"/>
        <v>0</v>
      </c>
      <c r="AD487" s="4">
        <v>0</v>
      </c>
      <c r="AE487" s="4">
        <v>0</v>
      </c>
      <c r="AF487" s="116">
        <v>0</v>
      </c>
      <c r="AG487" s="21">
        <v>0</v>
      </c>
      <c r="AH487" s="4">
        <v>0</v>
      </c>
      <c r="AI487" s="4">
        <v>0</v>
      </c>
      <c r="AJ487" s="116">
        <v>0</v>
      </c>
      <c r="AK487" s="21">
        <v>0</v>
      </c>
      <c r="AL487" s="74">
        <f t="shared" si="309"/>
        <v>0</v>
      </c>
      <c r="AM487" s="4">
        <v>0</v>
      </c>
      <c r="AN487" s="4">
        <v>65503.270000000004</v>
      </c>
      <c r="AO487" s="23">
        <f t="shared" si="310"/>
        <v>0</v>
      </c>
      <c r="AP487" s="21">
        <v>0</v>
      </c>
      <c r="AQ487" s="4">
        <v>0</v>
      </c>
      <c r="AR487" s="4">
        <v>32537.79</v>
      </c>
      <c r="AS487" s="23">
        <f t="shared" si="324"/>
        <v>0</v>
      </c>
      <c r="AT487" s="21">
        <v>0</v>
      </c>
      <c r="AU487" s="74">
        <f t="shared" si="311"/>
        <v>0</v>
      </c>
      <c r="AV487" s="4">
        <v>1368243.58</v>
      </c>
      <c r="AW487" s="4">
        <v>1393111.25</v>
      </c>
      <c r="AX487" s="23">
        <f t="shared" si="312"/>
        <v>0.982149544768948</v>
      </c>
      <c r="AY487" s="21">
        <v>3</v>
      </c>
      <c r="AZ487" s="4">
        <f t="shared" si="313"/>
        <v>1368243.58</v>
      </c>
      <c r="BA487" s="4">
        <v>1052109.1299999999</v>
      </c>
      <c r="BB487" s="23">
        <f t="shared" si="314"/>
        <v>0.76894870575603202</v>
      </c>
      <c r="BC487" s="21">
        <v>3</v>
      </c>
      <c r="BD487" s="71">
        <f t="shared" si="315"/>
        <v>6</v>
      </c>
      <c r="BE487" s="4">
        <v>0</v>
      </c>
      <c r="BF487" s="21">
        <v>3</v>
      </c>
      <c r="BG487" s="71">
        <f t="shared" si="316"/>
        <v>3</v>
      </c>
      <c r="BH487" s="4">
        <v>0</v>
      </c>
      <c r="BI487" s="4">
        <v>0</v>
      </c>
      <c r="BJ487" s="23">
        <v>0</v>
      </c>
      <c r="BK487" s="21">
        <v>0</v>
      </c>
      <c r="BL487" s="4">
        <v>13</v>
      </c>
      <c r="BM487" s="124">
        <v>15</v>
      </c>
      <c r="BN487" s="53">
        <f t="shared" ref="BN487:BN496" si="327">BL487/BM487</f>
        <v>0.8666666666666667</v>
      </c>
      <c r="BO487" s="54">
        <v>2</v>
      </c>
      <c r="BP487" s="88">
        <f t="shared" si="318"/>
        <v>2</v>
      </c>
      <c r="BQ487" s="44">
        <f t="shared" si="319"/>
        <v>17</v>
      </c>
    </row>
    <row r="488" spans="1:69" ht="38.25" x14ac:dyDescent="0.2">
      <c r="A488" s="1">
        <v>485</v>
      </c>
      <c r="B488" s="2" t="s">
        <v>257</v>
      </c>
      <c r="C488" s="3" t="s">
        <v>258</v>
      </c>
      <c r="D488" s="4">
        <v>5154838.7300000004</v>
      </c>
      <c r="E488" s="4">
        <v>5147903.7300000004</v>
      </c>
      <c r="F488" s="118">
        <f t="shared" si="301"/>
        <v>0.99865466208290088</v>
      </c>
      <c r="G488" s="21">
        <v>3</v>
      </c>
      <c r="H488" s="4">
        <v>5838813.5899999999</v>
      </c>
      <c r="I488" s="4">
        <v>5172390.51</v>
      </c>
      <c r="J488" s="114">
        <f t="shared" si="302"/>
        <v>0.88586327175415103</v>
      </c>
      <c r="K488" s="21">
        <v>2</v>
      </c>
      <c r="L488" s="115">
        <f t="shared" si="303"/>
        <v>5</v>
      </c>
      <c r="M488" s="4">
        <v>0</v>
      </c>
      <c r="N488" s="4">
        <v>0</v>
      </c>
      <c r="O488" s="116">
        <v>0</v>
      </c>
      <c r="P488" s="21">
        <v>0</v>
      </c>
      <c r="Q488" s="4">
        <v>0</v>
      </c>
      <c r="R488" s="4">
        <v>0</v>
      </c>
      <c r="S488" s="116">
        <v>0</v>
      </c>
      <c r="T488" s="21">
        <v>0</v>
      </c>
      <c r="U488" s="4">
        <v>0</v>
      </c>
      <c r="V488" s="4">
        <f t="shared" si="306"/>
        <v>0</v>
      </c>
      <c r="W488" s="117">
        <v>0</v>
      </c>
      <c r="X488" s="21">
        <v>0</v>
      </c>
      <c r="Y488" s="4">
        <v>0</v>
      </c>
      <c r="Z488" s="4">
        <v>0</v>
      </c>
      <c r="AA488" s="116">
        <v>0</v>
      </c>
      <c r="AB488" s="21">
        <v>0</v>
      </c>
      <c r="AC488" s="122">
        <f t="shared" si="308"/>
        <v>0</v>
      </c>
      <c r="AD488" s="4">
        <v>0</v>
      </c>
      <c r="AE488" s="4">
        <v>0</v>
      </c>
      <c r="AF488" s="116">
        <v>0</v>
      </c>
      <c r="AG488" s="21">
        <v>0</v>
      </c>
      <c r="AH488" s="4">
        <v>0</v>
      </c>
      <c r="AI488" s="4">
        <v>0</v>
      </c>
      <c r="AJ488" s="116">
        <v>0</v>
      </c>
      <c r="AK488" s="21">
        <v>0</v>
      </c>
      <c r="AL488" s="74">
        <f t="shared" si="309"/>
        <v>0</v>
      </c>
      <c r="AM488" s="4">
        <v>0</v>
      </c>
      <c r="AN488" s="4">
        <v>403680.61</v>
      </c>
      <c r="AO488" s="23">
        <f t="shared" si="310"/>
        <v>0</v>
      </c>
      <c r="AP488" s="21">
        <v>0</v>
      </c>
      <c r="AQ488" s="4">
        <v>0</v>
      </c>
      <c r="AR488" s="4">
        <v>452428.35</v>
      </c>
      <c r="AS488" s="23">
        <f t="shared" si="324"/>
        <v>0</v>
      </c>
      <c r="AT488" s="21">
        <v>0</v>
      </c>
      <c r="AU488" s="74">
        <f t="shared" si="311"/>
        <v>0</v>
      </c>
      <c r="AV488" s="4">
        <v>4631310.49</v>
      </c>
      <c r="AW488" s="4">
        <v>4634949.24</v>
      </c>
      <c r="AX488" s="23">
        <f t="shared" si="312"/>
        <v>0.99921493207118706</v>
      </c>
      <c r="AY488" s="21">
        <v>3</v>
      </c>
      <c r="AZ488" s="4">
        <f t="shared" si="313"/>
        <v>4631310.49</v>
      </c>
      <c r="BA488" s="4">
        <v>2719962.1000000006</v>
      </c>
      <c r="BB488" s="23">
        <f t="shared" si="314"/>
        <v>0.58729858554570813</v>
      </c>
      <c r="BC488" s="21">
        <v>2</v>
      </c>
      <c r="BD488" s="72">
        <f t="shared" si="315"/>
        <v>5</v>
      </c>
      <c r="BE488" s="4">
        <v>0</v>
      </c>
      <c r="BF488" s="21">
        <v>3</v>
      </c>
      <c r="BG488" s="71">
        <f t="shared" si="316"/>
        <v>3</v>
      </c>
      <c r="BH488" s="4">
        <v>0</v>
      </c>
      <c r="BI488" s="4">
        <v>0</v>
      </c>
      <c r="BJ488" s="23">
        <v>0</v>
      </c>
      <c r="BK488" s="21">
        <v>0</v>
      </c>
      <c r="BL488" s="4">
        <v>14</v>
      </c>
      <c r="BM488" s="124">
        <v>15</v>
      </c>
      <c r="BN488" s="53">
        <f t="shared" si="327"/>
        <v>0.93333333333333335</v>
      </c>
      <c r="BO488" s="54">
        <v>3</v>
      </c>
      <c r="BP488" s="90">
        <f t="shared" si="318"/>
        <v>3</v>
      </c>
      <c r="BQ488" s="44">
        <f t="shared" si="319"/>
        <v>16</v>
      </c>
    </row>
    <row r="489" spans="1:69" ht="63.75" x14ac:dyDescent="0.2">
      <c r="A489" s="1">
        <v>486</v>
      </c>
      <c r="B489" s="2" t="s">
        <v>683</v>
      </c>
      <c r="C489" s="3" t="s">
        <v>684</v>
      </c>
      <c r="D489" s="4">
        <v>2000453.05</v>
      </c>
      <c r="E489" s="4">
        <v>2000453.05</v>
      </c>
      <c r="F489" s="118">
        <f t="shared" si="301"/>
        <v>1</v>
      </c>
      <c r="G489" s="21">
        <v>3</v>
      </c>
      <c r="H489" s="4">
        <v>2000453.05</v>
      </c>
      <c r="I489" s="4">
        <v>1999411.18</v>
      </c>
      <c r="J489" s="114">
        <f t="shared" si="302"/>
        <v>0.99947918297807581</v>
      </c>
      <c r="K489" s="21">
        <v>3</v>
      </c>
      <c r="L489" s="120">
        <f t="shared" si="303"/>
        <v>6</v>
      </c>
      <c r="M489" s="4">
        <v>0</v>
      </c>
      <c r="N489" s="4">
        <v>0</v>
      </c>
      <c r="O489" s="116">
        <v>0</v>
      </c>
      <c r="P489" s="21">
        <v>0</v>
      </c>
      <c r="Q489" s="4">
        <v>0</v>
      </c>
      <c r="R489" s="4">
        <v>0</v>
      </c>
      <c r="S489" s="116">
        <v>0</v>
      </c>
      <c r="T489" s="21">
        <v>0</v>
      </c>
      <c r="U489" s="4">
        <v>0</v>
      </c>
      <c r="V489" s="4">
        <f t="shared" si="306"/>
        <v>0</v>
      </c>
      <c r="W489" s="117">
        <v>0</v>
      </c>
      <c r="X489" s="21">
        <v>0</v>
      </c>
      <c r="Y489" s="4">
        <v>0</v>
      </c>
      <c r="Z489" s="4">
        <v>0</v>
      </c>
      <c r="AA489" s="116">
        <v>0</v>
      </c>
      <c r="AB489" s="21">
        <v>0</v>
      </c>
      <c r="AC489" s="122">
        <f t="shared" si="308"/>
        <v>0</v>
      </c>
      <c r="AD489" s="4">
        <v>0</v>
      </c>
      <c r="AE489" s="4">
        <v>0</v>
      </c>
      <c r="AF489" s="116">
        <v>0</v>
      </c>
      <c r="AG489" s="21">
        <v>0</v>
      </c>
      <c r="AH489" s="4">
        <v>0</v>
      </c>
      <c r="AI489" s="4">
        <v>0</v>
      </c>
      <c r="AJ489" s="116">
        <v>0</v>
      </c>
      <c r="AK489" s="21">
        <v>0</v>
      </c>
      <c r="AL489" s="74">
        <f t="shared" si="309"/>
        <v>0</v>
      </c>
      <c r="AM489" s="4">
        <v>0</v>
      </c>
      <c r="AN489" s="4">
        <v>631692.03</v>
      </c>
      <c r="AO489" s="23">
        <f t="shared" si="310"/>
        <v>0</v>
      </c>
      <c r="AP489" s="21">
        <v>0</v>
      </c>
      <c r="AQ489" s="4">
        <v>0</v>
      </c>
      <c r="AR489" s="4">
        <v>15794.91</v>
      </c>
      <c r="AS489" s="23">
        <f t="shared" si="324"/>
        <v>0</v>
      </c>
      <c r="AT489" s="21">
        <v>0</v>
      </c>
      <c r="AU489" s="74">
        <f t="shared" si="311"/>
        <v>0</v>
      </c>
      <c r="AV489" s="4">
        <v>1999411.18</v>
      </c>
      <c r="AW489" s="4">
        <v>1999953.05</v>
      </c>
      <c r="AX489" s="23">
        <f t="shared" si="312"/>
        <v>0.99972905863965156</v>
      </c>
      <c r="AY489" s="21">
        <v>3</v>
      </c>
      <c r="AZ489" s="4">
        <f t="shared" si="313"/>
        <v>1999411.18</v>
      </c>
      <c r="BA489" s="4">
        <v>1285310.73</v>
      </c>
      <c r="BB489" s="23">
        <f t="shared" si="314"/>
        <v>0.64284462488601268</v>
      </c>
      <c r="BC489" s="21">
        <v>2</v>
      </c>
      <c r="BD489" s="72">
        <f t="shared" si="315"/>
        <v>5</v>
      </c>
      <c r="BE489" s="4">
        <v>20</v>
      </c>
      <c r="BF489" s="21">
        <v>3</v>
      </c>
      <c r="BG489" s="71">
        <f t="shared" si="316"/>
        <v>3</v>
      </c>
      <c r="BH489" s="4">
        <v>0</v>
      </c>
      <c r="BI489" s="4">
        <v>0</v>
      </c>
      <c r="BJ489" s="23">
        <v>0</v>
      </c>
      <c r="BK489" s="21">
        <v>0</v>
      </c>
      <c r="BL489" s="4">
        <v>12</v>
      </c>
      <c r="BM489" s="124">
        <v>15</v>
      </c>
      <c r="BN489" s="53">
        <f t="shared" si="327"/>
        <v>0.8</v>
      </c>
      <c r="BO489" s="54">
        <v>2</v>
      </c>
      <c r="BP489" s="88">
        <f t="shared" si="318"/>
        <v>2</v>
      </c>
      <c r="BQ489" s="44">
        <f t="shared" si="319"/>
        <v>16</v>
      </c>
    </row>
    <row r="490" spans="1:69" ht="63.75" x14ac:dyDescent="0.2">
      <c r="A490" s="1">
        <v>487</v>
      </c>
      <c r="B490" s="2" t="s">
        <v>1075</v>
      </c>
      <c r="C490" s="3" t="s">
        <v>1076</v>
      </c>
      <c r="D490" s="4">
        <v>1608769.24</v>
      </c>
      <c r="E490" s="4">
        <v>1608769.24</v>
      </c>
      <c r="F490" s="118">
        <f t="shared" si="301"/>
        <v>1</v>
      </c>
      <c r="G490" s="21">
        <v>3</v>
      </c>
      <c r="H490" s="4">
        <v>1608769.24</v>
      </c>
      <c r="I490" s="4">
        <v>1608767.97</v>
      </c>
      <c r="J490" s="114">
        <f t="shared" si="302"/>
        <v>0.99999921057665175</v>
      </c>
      <c r="K490" s="21">
        <v>3</v>
      </c>
      <c r="L490" s="120">
        <f t="shared" si="303"/>
        <v>6</v>
      </c>
      <c r="M490" s="4">
        <v>0</v>
      </c>
      <c r="N490" s="4">
        <v>0</v>
      </c>
      <c r="O490" s="116">
        <v>0</v>
      </c>
      <c r="P490" s="21">
        <v>0</v>
      </c>
      <c r="Q490" s="4">
        <v>0</v>
      </c>
      <c r="R490" s="4">
        <v>0</v>
      </c>
      <c r="S490" s="116">
        <v>0</v>
      </c>
      <c r="T490" s="21">
        <v>0</v>
      </c>
      <c r="U490" s="4">
        <v>0</v>
      </c>
      <c r="V490" s="4">
        <f t="shared" si="306"/>
        <v>0</v>
      </c>
      <c r="W490" s="117">
        <v>0</v>
      </c>
      <c r="X490" s="21">
        <v>0</v>
      </c>
      <c r="Y490" s="4">
        <v>0</v>
      </c>
      <c r="Z490" s="4">
        <v>0</v>
      </c>
      <c r="AA490" s="116">
        <v>0</v>
      </c>
      <c r="AB490" s="21">
        <v>0</v>
      </c>
      <c r="AC490" s="122">
        <f t="shared" si="308"/>
        <v>0</v>
      </c>
      <c r="AD490" s="4">
        <v>0</v>
      </c>
      <c r="AE490" s="4">
        <v>0</v>
      </c>
      <c r="AF490" s="116">
        <v>0</v>
      </c>
      <c r="AG490" s="21">
        <v>0</v>
      </c>
      <c r="AH490" s="4">
        <v>0</v>
      </c>
      <c r="AI490" s="4">
        <v>0</v>
      </c>
      <c r="AJ490" s="116">
        <v>0</v>
      </c>
      <c r="AK490" s="21">
        <v>0</v>
      </c>
      <c r="AL490" s="74">
        <f t="shared" si="309"/>
        <v>0</v>
      </c>
      <c r="AM490" s="4">
        <v>0</v>
      </c>
      <c r="AN490" s="4">
        <v>84498.03</v>
      </c>
      <c r="AO490" s="23">
        <f t="shared" si="310"/>
        <v>0</v>
      </c>
      <c r="AP490" s="21">
        <v>0</v>
      </c>
      <c r="AQ490" s="4">
        <v>0</v>
      </c>
      <c r="AR490" s="4">
        <v>21124.32</v>
      </c>
      <c r="AS490" s="23">
        <f t="shared" si="324"/>
        <v>0</v>
      </c>
      <c r="AT490" s="21">
        <v>0</v>
      </c>
      <c r="AU490" s="74">
        <f t="shared" si="311"/>
        <v>0</v>
      </c>
      <c r="AV490" s="4">
        <v>1109760.05</v>
      </c>
      <c r="AW490" s="4">
        <v>1109761.32</v>
      </c>
      <c r="AX490" s="23">
        <f t="shared" si="312"/>
        <v>0.99999885560978097</v>
      </c>
      <c r="AY490" s="21">
        <v>3</v>
      </c>
      <c r="AZ490" s="4">
        <f t="shared" si="313"/>
        <v>1109760.05</v>
      </c>
      <c r="BA490" s="4">
        <v>746799.6</v>
      </c>
      <c r="BB490" s="23">
        <f t="shared" si="314"/>
        <v>0.67293790220687788</v>
      </c>
      <c r="BC490" s="21">
        <v>2</v>
      </c>
      <c r="BD490" s="72">
        <f t="shared" si="315"/>
        <v>5</v>
      </c>
      <c r="BE490" s="4">
        <v>0</v>
      </c>
      <c r="BF490" s="21">
        <v>3</v>
      </c>
      <c r="BG490" s="71">
        <f t="shared" si="316"/>
        <v>3</v>
      </c>
      <c r="BH490" s="4">
        <v>0</v>
      </c>
      <c r="BI490" s="4">
        <v>0</v>
      </c>
      <c r="BJ490" s="23">
        <v>0</v>
      </c>
      <c r="BK490" s="21">
        <v>0</v>
      </c>
      <c r="BL490" s="4">
        <v>13</v>
      </c>
      <c r="BM490" s="124">
        <v>15</v>
      </c>
      <c r="BN490" s="53">
        <f t="shared" si="327"/>
        <v>0.8666666666666667</v>
      </c>
      <c r="BO490" s="54">
        <v>2</v>
      </c>
      <c r="BP490" s="88">
        <f t="shared" si="318"/>
        <v>2</v>
      </c>
      <c r="BQ490" s="44">
        <f t="shared" si="319"/>
        <v>16</v>
      </c>
    </row>
    <row r="491" spans="1:69" ht="63.75" x14ac:dyDescent="0.2">
      <c r="A491" s="1">
        <v>488</v>
      </c>
      <c r="B491" s="2" t="s">
        <v>1237</v>
      </c>
      <c r="C491" s="3" t="s">
        <v>1238</v>
      </c>
      <c r="D491" s="4">
        <v>1344625.79</v>
      </c>
      <c r="E491" s="4">
        <v>1344625.79</v>
      </c>
      <c r="F491" s="118">
        <f t="shared" si="301"/>
        <v>1</v>
      </c>
      <c r="G491" s="21">
        <v>3</v>
      </c>
      <c r="H491" s="4">
        <v>1349132.48</v>
      </c>
      <c r="I491" s="4">
        <v>1343134.37</v>
      </c>
      <c r="J491" s="114">
        <f t="shared" si="302"/>
        <v>0.99555409858637467</v>
      </c>
      <c r="K491" s="21">
        <v>3</v>
      </c>
      <c r="L491" s="120">
        <f t="shared" si="303"/>
        <v>6</v>
      </c>
      <c r="M491" s="4">
        <v>0</v>
      </c>
      <c r="N491" s="4">
        <v>0</v>
      </c>
      <c r="O491" s="116">
        <v>0</v>
      </c>
      <c r="P491" s="21">
        <v>0</v>
      </c>
      <c r="Q491" s="4">
        <v>0</v>
      </c>
      <c r="R491" s="4">
        <v>0</v>
      </c>
      <c r="S491" s="116">
        <v>0</v>
      </c>
      <c r="T491" s="21">
        <v>0</v>
      </c>
      <c r="U491" s="4">
        <v>0</v>
      </c>
      <c r="V491" s="4">
        <f t="shared" si="306"/>
        <v>0</v>
      </c>
      <c r="W491" s="117">
        <v>0</v>
      </c>
      <c r="X491" s="21">
        <v>0</v>
      </c>
      <c r="Y491" s="4">
        <v>0</v>
      </c>
      <c r="Z491" s="4">
        <v>0</v>
      </c>
      <c r="AA491" s="116">
        <v>0</v>
      </c>
      <c r="AB491" s="21">
        <v>0</v>
      </c>
      <c r="AC491" s="122">
        <f t="shared" si="308"/>
        <v>0</v>
      </c>
      <c r="AD491" s="4">
        <v>0</v>
      </c>
      <c r="AE491" s="4">
        <v>0</v>
      </c>
      <c r="AF491" s="116">
        <v>0</v>
      </c>
      <c r="AG491" s="21">
        <v>0</v>
      </c>
      <c r="AH491" s="4">
        <v>0</v>
      </c>
      <c r="AI491" s="4">
        <v>0</v>
      </c>
      <c r="AJ491" s="116">
        <v>0</v>
      </c>
      <c r="AK491" s="21">
        <v>0</v>
      </c>
      <c r="AL491" s="74">
        <f t="shared" si="309"/>
        <v>0</v>
      </c>
      <c r="AM491" s="4">
        <v>0</v>
      </c>
      <c r="AN491" s="4">
        <v>252975.22</v>
      </c>
      <c r="AO491" s="23">
        <f t="shared" si="310"/>
        <v>0</v>
      </c>
      <c r="AP491" s="21">
        <v>0</v>
      </c>
      <c r="AQ491" s="4">
        <v>0</v>
      </c>
      <c r="AR491" s="4">
        <v>21314</v>
      </c>
      <c r="AS491" s="23">
        <f t="shared" si="324"/>
        <v>0</v>
      </c>
      <c r="AT491" s="21">
        <v>0</v>
      </c>
      <c r="AU491" s="74">
        <f t="shared" si="311"/>
        <v>0</v>
      </c>
      <c r="AV491" s="4">
        <v>1163881.1100000001</v>
      </c>
      <c r="AW491" s="4">
        <v>1163881.1200000001</v>
      </c>
      <c r="AX491" s="23">
        <f t="shared" si="312"/>
        <v>0.99999999140805718</v>
      </c>
      <c r="AY491" s="21">
        <v>3</v>
      </c>
      <c r="AZ491" s="4">
        <f t="shared" si="313"/>
        <v>1163881.1100000001</v>
      </c>
      <c r="BA491" s="4">
        <v>631156.39</v>
      </c>
      <c r="BB491" s="23">
        <f t="shared" si="314"/>
        <v>0.54228596424251607</v>
      </c>
      <c r="BC491" s="21">
        <v>2</v>
      </c>
      <c r="BD491" s="72">
        <f t="shared" si="315"/>
        <v>5</v>
      </c>
      <c r="BE491" s="4">
        <v>0</v>
      </c>
      <c r="BF491" s="21">
        <v>3</v>
      </c>
      <c r="BG491" s="71">
        <f t="shared" si="316"/>
        <v>3</v>
      </c>
      <c r="BH491" s="4">
        <v>0</v>
      </c>
      <c r="BI491" s="4">
        <v>0</v>
      </c>
      <c r="BJ491" s="23">
        <v>0</v>
      </c>
      <c r="BK491" s="21">
        <v>0</v>
      </c>
      <c r="BL491" s="4">
        <v>11</v>
      </c>
      <c r="BM491" s="124">
        <v>15</v>
      </c>
      <c r="BN491" s="53">
        <f t="shared" si="327"/>
        <v>0.73333333333333328</v>
      </c>
      <c r="BO491" s="54">
        <v>2</v>
      </c>
      <c r="BP491" s="88">
        <f t="shared" si="318"/>
        <v>2</v>
      </c>
      <c r="BQ491" s="44">
        <f t="shared" si="319"/>
        <v>16</v>
      </c>
    </row>
    <row r="492" spans="1:69" ht="51" x14ac:dyDescent="0.2">
      <c r="A492" s="1">
        <v>489</v>
      </c>
      <c r="B492" s="2" t="s">
        <v>1757</v>
      </c>
      <c r="C492" s="3" t="s">
        <v>1758</v>
      </c>
      <c r="D492" s="4">
        <v>27580405.68</v>
      </c>
      <c r="E492" s="4">
        <v>19515398.510000002</v>
      </c>
      <c r="F492" s="118">
        <f t="shared" si="301"/>
        <v>0.70758199630658958</v>
      </c>
      <c r="G492" s="21">
        <v>2</v>
      </c>
      <c r="H492" s="4">
        <v>33271021</v>
      </c>
      <c r="I492" s="4">
        <v>1200000</v>
      </c>
      <c r="J492" s="114">
        <f t="shared" si="302"/>
        <v>3.6067423359205E-2</v>
      </c>
      <c r="K492" s="21">
        <v>0</v>
      </c>
      <c r="L492" s="122">
        <f t="shared" si="303"/>
        <v>2</v>
      </c>
      <c r="M492" s="4">
        <v>2</v>
      </c>
      <c r="N492" s="4">
        <v>23</v>
      </c>
      <c r="O492" s="116">
        <f>M492/N492</f>
        <v>8.6956521739130432E-2</v>
      </c>
      <c r="P492" s="21">
        <v>2</v>
      </c>
      <c r="Q492" s="4">
        <v>8</v>
      </c>
      <c r="R492" s="4">
        <v>23</v>
      </c>
      <c r="S492" s="116">
        <f>Q492/R492</f>
        <v>0.34782608695652173</v>
      </c>
      <c r="T492" s="21">
        <v>2</v>
      </c>
      <c r="U492" s="4">
        <v>57</v>
      </c>
      <c r="V492" s="4">
        <f t="shared" si="306"/>
        <v>21</v>
      </c>
      <c r="W492" s="117">
        <f>U492/V492</f>
        <v>2.7142857142857144</v>
      </c>
      <c r="X492" s="21">
        <v>2</v>
      </c>
      <c r="Y492" s="4">
        <v>0</v>
      </c>
      <c r="Z492" s="4">
        <v>0</v>
      </c>
      <c r="AA492" s="116">
        <v>0</v>
      </c>
      <c r="AB492" s="21">
        <v>0</v>
      </c>
      <c r="AC492" s="121">
        <f t="shared" si="308"/>
        <v>6</v>
      </c>
      <c r="AD492" s="4">
        <v>0</v>
      </c>
      <c r="AE492" s="4">
        <v>0</v>
      </c>
      <c r="AF492" s="116">
        <v>0</v>
      </c>
      <c r="AG492" s="21">
        <v>0</v>
      </c>
      <c r="AH492" s="4">
        <v>0</v>
      </c>
      <c r="AI492" s="4">
        <v>0</v>
      </c>
      <c r="AJ492" s="116">
        <v>0</v>
      </c>
      <c r="AK492" s="21">
        <v>0</v>
      </c>
      <c r="AL492" s="74">
        <f t="shared" si="309"/>
        <v>0</v>
      </c>
      <c r="AM492" s="4">
        <v>0</v>
      </c>
      <c r="AN492" s="4">
        <v>0</v>
      </c>
      <c r="AO492" s="23" t="e">
        <f t="shared" si="310"/>
        <v>#DIV/0!</v>
      </c>
      <c r="AP492" s="4"/>
      <c r="AQ492" s="4">
        <v>0</v>
      </c>
      <c r="AR492" s="4">
        <v>0</v>
      </c>
      <c r="AS492" s="23">
        <v>0</v>
      </c>
      <c r="AT492" s="21">
        <v>0</v>
      </c>
      <c r="AU492" s="74">
        <f t="shared" si="311"/>
        <v>0</v>
      </c>
      <c r="AV492" s="4">
        <v>0</v>
      </c>
      <c r="AW492" s="4">
        <v>0</v>
      </c>
      <c r="AX492" s="23">
        <v>0</v>
      </c>
      <c r="AY492" s="37" t="s">
        <v>1777</v>
      </c>
      <c r="AZ492" s="4">
        <f t="shared" si="313"/>
        <v>0</v>
      </c>
      <c r="BA492" s="4">
        <v>0</v>
      </c>
      <c r="BB492" s="23">
        <v>0</v>
      </c>
      <c r="BC492" s="45" t="s">
        <v>1777</v>
      </c>
      <c r="BD492" s="39" t="s">
        <v>1777</v>
      </c>
      <c r="BE492" s="4">
        <v>0</v>
      </c>
      <c r="BF492" s="21">
        <v>3</v>
      </c>
      <c r="BG492" s="71">
        <f t="shared" si="316"/>
        <v>3</v>
      </c>
      <c r="BH492" s="4">
        <v>23</v>
      </c>
      <c r="BI492" s="4">
        <v>24</v>
      </c>
      <c r="BJ492" s="23">
        <f>BH492/BI492</f>
        <v>0.95833333333333337</v>
      </c>
      <c r="BK492" s="21">
        <v>3</v>
      </c>
      <c r="BL492" s="4">
        <v>11</v>
      </c>
      <c r="BM492" s="124">
        <v>15</v>
      </c>
      <c r="BN492" s="53">
        <f t="shared" si="327"/>
        <v>0.73333333333333328</v>
      </c>
      <c r="BO492" s="54">
        <v>2</v>
      </c>
      <c r="BP492" s="85">
        <f t="shared" si="318"/>
        <v>5</v>
      </c>
      <c r="BQ492" s="44">
        <v>16</v>
      </c>
    </row>
    <row r="493" spans="1:69" ht="63.75" x14ac:dyDescent="0.2">
      <c r="A493" s="1">
        <v>490</v>
      </c>
      <c r="B493" s="2" t="s">
        <v>291</v>
      </c>
      <c r="C493" s="3" t="s">
        <v>292</v>
      </c>
      <c r="D493" s="4">
        <v>12755211.720000001</v>
      </c>
      <c r="E493" s="4">
        <v>13175211.720000001</v>
      </c>
      <c r="F493" s="118">
        <f t="shared" si="301"/>
        <v>1.0329277168595676</v>
      </c>
      <c r="G493" s="21">
        <v>3</v>
      </c>
      <c r="H493" s="4">
        <v>17805441.289999999</v>
      </c>
      <c r="I493" s="4">
        <v>9485488.0899999999</v>
      </c>
      <c r="J493" s="114">
        <f t="shared" si="302"/>
        <v>0.53272973893251929</v>
      </c>
      <c r="K493" s="21">
        <v>1</v>
      </c>
      <c r="L493" s="121">
        <f t="shared" si="303"/>
        <v>4</v>
      </c>
      <c r="M493" s="4">
        <v>2</v>
      </c>
      <c r="N493" s="4">
        <v>2</v>
      </c>
      <c r="O493" s="116">
        <f>M493/N493</f>
        <v>1</v>
      </c>
      <c r="P493" s="21">
        <v>0</v>
      </c>
      <c r="Q493" s="4">
        <v>0</v>
      </c>
      <c r="R493" s="4">
        <v>2</v>
      </c>
      <c r="S493" s="116">
        <f>Q493/R493</f>
        <v>0</v>
      </c>
      <c r="T493" s="21">
        <v>3</v>
      </c>
      <c r="U493" s="4">
        <v>0</v>
      </c>
      <c r="V493" s="4">
        <f t="shared" si="306"/>
        <v>0</v>
      </c>
      <c r="W493" s="117">
        <v>0</v>
      </c>
      <c r="X493" s="21">
        <v>0</v>
      </c>
      <c r="Y493" s="4">
        <v>0</v>
      </c>
      <c r="Z493" s="4">
        <v>0</v>
      </c>
      <c r="AA493" s="116">
        <v>0</v>
      </c>
      <c r="AB493" s="21">
        <v>0</v>
      </c>
      <c r="AC493" s="122">
        <f t="shared" si="308"/>
        <v>3</v>
      </c>
      <c r="AD493" s="4">
        <v>0</v>
      </c>
      <c r="AE493" s="4">
        <v>0</v>
      </c>
      <c r="AF493" s="116">
        <v>0</v>
      </c>
      <c r="AG493" s="21">
        <v>0</v>
      </c>
      <c r="AH493" s="4">
        <v>0</v>
      </c>
      <c r="AI493" s="4">
        <v>0</v>
      </c>
      <c r="AJ493" s="116">
        <v>0</v>
      </c>
      <c r="AK493" s="21">
        <v>0</v>
      </c>
      <c r="AL493" s="74">
        <f t="shared" si="309"/>
        <v>0</v>
      </c>
      <c r="AM493" s="4">
        <v>0</v>
      </c>
      <c r="AN493" s="4">
        <v>3859847.4499999997</v>
      </c>
      <c r="AO493" s="23">
        <f t="shared" si="310"/>
        <v>0</v>
      </c>
      <c r="AP493" s="21">
        <v>0</v>
      </c>
      <c r="AQ493" s="4">
        <v>0</v>
      </c>
      <c r="AR493" s="4">
        <v>4653.53</v>
      </c>
      <c r="AS493" s="23">
        <f>AQ493/AR493</f>
        <v>0</v>
      </c>
      <c r="AT493" s="21">
        <v>0</v>
      </c>
      <c r="AU493" s="74">
        <f t="shared" si="311"/>
        <v>0</v>
      </c>
      <c r="AV493" s="4">
        <v>1075542.17</v>
      </c>
      <c r="AW493" s="4">
        <v>6467155</v>
      </c>
      <c r="AX493" s="23">
        <f t="shared" ref="AX493:AX533" si="328">AV493/AW493</f>
        <v>0.16630839526808927</v>
      </c>
      <c r="AY493" s="21">
        <v>0</v>
      </c>
      <c r="AZ493" s="4">
        <f t="shared" si="313"/>
        <v>1075542.17</v>
      </c>
      <c r="BA493" s="4">
        <v>233974.53</v>
      </c>
      <c r="BB493" s="23">
        <f t="shared" ref="BB493:BB533" si="329">BA493/AZ493</f>
        <v>0.21754101003775614</v>
      </c>
      <c r="BC493" s="21">
        <v>0</v>
      </c>
      <c r="BD493" s="74">
        <f t="shared" ref="BD493:BD533" si="330">AY493+BC493</f>
        <v>0</v>
      </c>
      <c r="BE493" s="4">
        <v>0</v>
      </c>
      <c r="BF493" s="21">
        <v>3</v>
      </c>
      <c r="BG493" s="71">
        <f t="shared" si="316"/>
        <v>3</v>
      </c>
      <c r="BH493" s="4">
        <v>2</v>
      </c>
      <c r="BI493" s="4">
        <v>2</v>
      </c>
      <c r="BJ493" s="23">
        <f>BH493/BI493</f>
        <v>1</v>
      </c>
      <c r="BK493" s="21">
        <v>3</v>
      </c>
      <c r="BL493" s="4">
        <v>23</v>
      </c>
      <c r="BM493" s="124">
        <v>30</v>
      </c>
      <c r="BN493" s="53">
        <f t="shared" si="327"/>
        <v>0.76666666666666672</v>
      </c>
      <c r="BO493" s="54">
        <v>2</v>
      </c>
      <c r="BP493" s="85">
        <f t="shared" si="318"/>
        <v>5</v>
      </c>
      <c r="BQ493" s="44">
        <f t="shared" ref="BQ493:BQ533" si="331">L493+AC493+AL493+AU493+BD493+BG493+BP493</f>
        <v>15</v>
      </c>
    </row>
    <row r="494" spans="1:69" ht="51" x14ac:dyDescent="0.2">
      <c r="A494" s="1">
        <v>491</v>
      </c>
      <c r="B494" s="2" t="s">
        <v>899</v>
      </c>
      <c r="C494" s="3" t="s">
        <v>900</v>
      </c>
      <c r="D494" s="4">
        <v>1784252.02</v>
      </c>
      <c r="E494" s="4">
        <v>1784252.02</v>
      </c>
      <c r="F494" s="118">
        <f t="shared" si="301"/>
        <v>1</v>
      </c>
      <c r="G494" s="21">
        <v>3</v>
      </c>
      <c r="H494" s="4">
        <v>1784252.02</v>
      </c>
      <c r="I494" s="4">
        <v>1766236.13</v>
      </c>
      <c r="J494" s="114">
        <f t="shared" si="302"/>
        <v>0.98990283334525797</v>
      </c>
      <c r="K494" s="21">
        <v>3</v>
      </c>
      <c r="L494" s="120">
        <f t="shared" si="303"/>
        <v>6</v>
      </c>
      <c r="M494" s="4">
        <v>0</v>
      </c>
      <c r="N494" s="4">
        <v>0</v>
      </c>
      <c r="O494" s="116">
        <v>0</v>
      </c>
      <c r="P494" s="21">
        <v>0</v>
      </c>
      <c r="Q494" s="4">
        <v>0</v>
      </c>
      <c r="R494" s="4">
        <v>0</v>
      </c>
      <c r="S494" s="116">
        <v>0</v>
      </c>
      <c r="T494" s="21">
        <v>0</v>
      </c>
      <c r="U494" s="4">
        <v>0</v>
      </c>
      <c r="V494" s="4">
        <f t="shared" si="306"/>
        <v>0</v>
      </c>
      <c r="W494" s="117">
        <v>0</v>
      </c>
      <c r="X494" s="21">
        <v>0</v>
      </c>
      <c r="Y494" s="4">
        <v>0</v>
      </c>
      <c r="Z494" s="4">
        <v>0</v>
      </c>
      <c r="AA494" s="116">
        <v>0</v>
      </c>
      <c r="AB494" s="21">
        <v>0</v>
      </c>
      <c r="AC494" s="122">
        <f t="shared" si="308"/>
        <v>0</v>
      </c>
      <c r="AD494" s="4">
        <v>0</v>
      </c>
      <c r="AE494" s="4">
        <v>0</v>
      </c>
      <c r="AF494" s="116">
        <v>0</v>
      </c>
      <c r="AG494" s="21">
        <v>0</v>
      </c>
      <c r="AH494" s="4">
        <v>0</v>
      </c>
      <c r="AI494" s="4">
        <v>0</v>
      </c>
      <c r="AJ494" s="116">
        <v>0</v>
      </c>
      <c r="AK494" s="21">
        <v>0</v>
      </c>
      <c r="AL494" s="74">
        <f t="shared" si="309"/>
        <v>0</v>
      </c>
      <c r="AM494" s="4">
        <v>0</v>
      </c>
      <c r="AN494" s="4">
        <v>23485</v>
      </c>
      <c r="AO494" s="23">
        <f t="shared" si="310"/>
        <v>0</v>
      </c>
      <c r="AP494" s="21">
        <v>0</v>
      </c>
      <c r="AQ494" s="4">
        <v>0</v>
      </c>
      <c r="AR494" s="4">
        <v>9500</v>
      </c>
      <c r="AS494" s="23">
        <f>AQ494/AR494</f>
        <v>0</v>
      </c>
      <c r="AT494" s="21">
        <v>0</v>
      </c>
      <c r="AU494" s="74">
        <f t="shared" si="311"/>
        <v>0</v>
      </c>
      <c r="AV494" s="4">
        <v>1548158.28</v>
      </c>
      <c r="AW494" s="4">
        <v>1566173.52</v>
      </c>
      <c r="AX494" s="23">
        <f t="shared" si="328"/>
        <v>0.988497289878838</v>
      </c>
      <c r="AY494" s="21">
        <v>3</v>
      </c>
      <c r="AZ494" s="4">
        <f t="shared" si="313"/>
        <v>1548158.28</v>
      </c>
      <c r="BA494" s="4">
        <v>961581.98</v>
      </c>
      <c r="BB494" s="23">
        <f t="shared" si="329"/>
        <v>0.62111348201425498</v>
      </c>
      <c r="BC494" s="21">
        <v>2</v>
      </c>
      <c r="BD494" s="72">
        <f t="shared" si="330"/>
        <v>5</v>
      </c>
      <c r="BE494" s="4">
        <v>0</v>
      </c>
      <c r="BF494" s="21">
        <v>3</v>
      </c>
      <c r="BG494" s="71">
        <f t="shared" si="316"/>
        <v>3</v>
      </c>
      <c r="BH494" s="4">
        <v>0</v>
      </c>
      <c r="BI494" s="4">
        <v>0</v>
      </c>
      <c r="BJ494" s="23">
        <v>0</v>
      </c>
      <c r="BK494" s="21">
        <v>0</v>
      </c>
      <c r="BL494" s="4">
        <v>10</v>
      </c>
      <c r="BM494" s="124">
        <v>15</v>
      </c>
      <c r="BN494" s="53">
        <f t="shared" si="327"/>
        <v>0.66666666666666663</v>
      </c>
      <c r="BO494" s="54">
        <v>1</v>
      </c>
      <c r="BP494" s="88">
        <f t="shared" si="318"/>
        <v>1</v>
      </c>
      <c r="BQ494" s="44">
        <f t="shared" si="331"/>
        <v>15</v>
      </c>
    </row>
    <row r="495" spans="1:69" ht="51" x14ac:dyDescent="0.2">
      <c r="A495" s="1">
        <v>492</v>
      </c>
      <c r="B495" s="2" t="s">
        <v>915</v>
      </c>
      <c r="C495" s="3" t="s">
        <v>916</v>
      </c>
      <c r="D495" s="4">
        <v>1236272.24</v>
      </c>
      <c r="E495" s="4">
        <v>1236272.24</v>
      </c>
      <c r="F495" s="118">
        <f t="shared" si="301"/>
        <v>1</v>
      </c>
      <c r="G495" s="21">
        <v>3</v>
      </c>
      <c r="H495" s="4">
        <v>1236272.24</v>
      </c>
      <c r="I495" s="4">
        <v>1227393.94</v>
      </c>
      <c r="J495" s="114">
        <f t="shared" si="302"/>
        <v>0.9928184911763448</v>
      </c>
      <c r="K495" s="21">
        <v>3</v>
      </c>
      <c r="L495" s="120">
        <f t="shared" si="303"/>
        <v>6</v>
      </c>
      <c r="M495" s="4">
        <v>0</v>
      </c>
      <c r="N495" s="4">
        <v>0</v>
      </c>
      <c r="O495" s="116">
        <v>0</v>
      </c>
      <c r="P495" s="21">
        <v>0</v>
      </c>
      <c r="Q495" s="4">
        <v>0</v>
      </c>
      <c r="R495" s="4">
        <v>0</v>
      </c>
      <c r="S495" s="116">
        <v>0</v>
      </c>
      <c r="T495" s="21">
        <v>0</v>
      </c>
      <c r="U495" s="4">
        <v>0</v>
      </c>
      <c r="V495" s="4">
        <f t="shared" si="306"/>
        <v>0</v>
      </c>
      <c r="W495" s="117">
        <v>0</v>
      </c>
      <c r="X495" s="21">
        <v>0</v>
      </c>
      <c r="Y495" s="4">
        <v>0</v>
      </c>
      <c r="Z495" s="4">
        <v>0</v>
      </c>
      <c r="AA495" s="116">
        <v>0</v>
      </c>
      <c r="AB495" s="21">
        <v>0</v>
      </c>
      <c r="AC495" s="122">
        <f t="shared" si="308"/>
        <v>0</v>
      </c>
      <c r="AD495" s="4">
        <v>0</v>
      </c>
      <c r="AE495" s="4">
        <v>0</v>
      </c>
      <c r="AF495" s="116">
        <v>0</v>
      </c>
      <c r="AG495" s="21">
        <v>0</v>
      </c>
      <c r="AH495" s="4">
        <v>0</v>
      </c>
      <c r="AI495" s="4">
        <v>0</v>
      </c>
      <c r="AJ495" s="116">
        <v>0</v>
      </c>
      <c r="AK495" s="21">
        <v>0</v>
      </c>
      <c r="AL495" s="74">
        <f t="shared" si="309"/>
        <v>0</v>
      </c>
      <c r="AM495" s="4">
        <v>0</v>
      </c>
      <c r="AN495" s="4">
        <v>122362.79</v>
      </c>
      <c r="AO495" s="23">
        <f t="shared" si="310"/>
        <v>0</v>
      </c>
      <c r="AP495" s="21">
        <v>0</v>
      </c>
      <c r="AQ495" s="4">
        <v>0</v>
      </c>
      <c r="AR495" s="4">
        <v>93142.590000000011</v>
      </c>
      <c r="AS495" s="23">
        <f>AQ495/AR495</f>
        <v>0</v>
      </c>
      <c r="AT495" s="21">
        <v>0</v>
      </c>
      <c r="AU495" s="74">
        <f t="shared" si="311"/>
        <v>0</v>
      </c>
      <c r="AV495" s="4">
        <v>997822.35</v>
      </c>
      <c r="AW495" s="4">
        <v>999151.92</v>
      </c>
      <c r="AX495" s="23">
        <f t="shared" si="328"/>
        <v>0.99866930146118316</v>
      </c>
      <c r="AY495" s="21">
        <v>3</v>
      </c>
      <c r="AZ495" s="4">
        <f t="shared" si="313"/>
        <v>997822.35</v>
      </c>
      <c r="BA495" s="4">
        <v>548085.67000000004</v>
      </c>
      <c r="BB495" s="23">
        <f t="shared" si="329"/>
        <v>0.54928181354125816</v>
      </c>
      <c r="BC495" s="21">
        <v>2</v>
      </c>
      <c r="BD495" s="72">
        <f t="shared" si="330"/>
        <v>5</v>
      </c>
      <c r="BE495" s="4">
        <v>0</v>
      </c>
      <c r="BF495" s="21">
        <v>3</v>
      </c>
      <c r="BG495" s="71">
        <f t="shared" si="316"/>
        <v>3</v>
      </c>
      <c r="BH495" s="4">
        <v>0</v>
      </c>
      <c r="BI495" s="4">
        <v>0</v>
      </c>
      <c r="BJ495" s="23">
        <v>0</v>
      </c>
      <c r="BK495" s="21">
        <v>0</v>
      </c>
      <c r="BL495" s="4">
        <v>10</v>
      </c>
      <c r="BM495" s="124">
        <v>15</v>
      </c>
      <c r="BN495" s="53">
        <f t="shared" si="327"/>
        <v>0.66666666666666663</v>
      </c>
      <c r="BO495" s="54">
        <v>1</v>
      </c>
      <c r="BP495" s="88">
        <f t="shared" si="318"/>
        <v>1</v>
      </c>
      <c r="BQ495" s="44">
        <f t="shared" si="331"/>
        <v>15</v>
      </c>
    </row>
    <row r="496" spans="1:69" ht="51" x14ac:dyDescent="0.2">
      <c r="A496" s="1">
        <v>493</v>
      </c>
      <c r="B496" s="2" t="s">
        <v>963</v>
      </c>
      <c r="C496" s="3" t="s">
        <v>964</v>
      </c>
      <c r="D496" s="4">
        <v>2281758.4900000002</v>
      </c>
      <c r="E496" s="4">
        <v>2281758.4900000002</v>
      </c>
      <c r="F496" s="118">
        <f t="shared" si="301"/>
        <v>1</v>
      </c>
      <c r="G496" s="21">
        <v>3</v>
      </c>
      <c r="H496" s="4">
        <v>2281758.4900000002</v>
      </c>
      <c r="I496" s="4">
        <v>2125061.4700000002</v>
      </c>
      <c r="J496" s="114">
        <f t="shared" si="302"/>
        <v>0.93132620271306632</v>
      </c>
      <c r="K496" s="21">
        <v>3</v>
      </c>
      <c r="L496" s="120">
        <f t="shared" si="303"/>
        <v>6</v>
      </c>
      <c r="M496" s="4">
        <v>0</v>
      </c>
      <c r="N496" s="4">
        <v>0</v>
      </c>
      <c r="O496" s="116">
        <v>0</v>
      </c>
      <c r="P496" s="21">
        <v>0</v>
      </c>
      <c r="Q496" s="4">
        <v>0</v>
      </c>
      <c r="R496" s="4">
        <v>0</v>
      </c>
      <c r="S496" s="116">
        <v>0</v>
      </c>
      <c r="T496" s="21">
        <v>0</v>
      </c>
      <c r="U496" s="4">
        <v>0</v>
      </c>
      <c r="V496" s="4">
        <f t="shared" si="306"/>
        <v>0</v>
      </c>
      <c r="W496" s="117">
        <v>0</v>
      </c>
      <c r="X496" s="21">
        <v>0</v>
      </c>
      <c r="Y496" s="4">
        <v>0</v>
      </c>
      <c r="Z496" s="4">
        <v>0</v>
      </c>
      <c r="AA496" s="116">
        <v>0</v>
      </c>
      <c r="AB496" s="21">
        <v>0</v>
      </c>
      <c r="AC496" s="122">
        <f t="shared" si="308"/>
        <v>0</v>
      </c>
      <c r="AD496" s="4">
        <v>0</v>
      </c>
      <c r="AE496" s="4">
        <v>0</v>
      </c>
      <c r="AF496" s="116">
        <v>0</v>
      </c>
      <c r="AG496" s="21">
        <v>0</v>
      </c>
      <c r="AH496" s="4">
        <v>0</v>
      </c>
      <c r="AI496" s="4">
        <v>0</v>
      </c>
      <c r="AJ496" s="116">
        <v>0</v>
      </c>
      <c r="AK496" s="21">
        <v>0</v>
      </c>
      <c r="AL496" s="74">
        <f t="shared" si="309"/>
        <v>0</v>
      </c>
      <c r="AM496" s="4">
        <v>0</v>
      </c>
      <c r="AN496" s="4">
        <v>429818.9</v>
      </c>
      <c r="AO496" s="23">
        <f t="shared" si="310"/>
        <v>0</v>
      </c>
      <c r="AP496" s="21">
        <v>0</v>
      </c>
      <c r="AQ496" s="4">
        <v>0</v>
      </c>
      <c r="AR496" s="4">
        <v>0</v>
      </c>
      <c r="AS496" s="23">
        <v>0</v>
      </c>
      <c r="AT496" s="21">
        <v>0</v>
      </c>
      <c r="AU496" s="74">
        <f t="shared" si="311"/>
        <v>0</v>
      </c>
      <c r="AV496" s="4">
        <v>1874577.51</v>
      </c>
      <c r="AW496" s="4">
        <v>1999774.53</v>
      </c>
      <c r="AX496" s="23">
        <f t="shared" si="328"/>
        <v>0.93739443216130969</v>
      </c>
      <c r="AY496" s="21">
        <v>3</v>
      </c>
      <c r="AZ496" s="4">
        <f t="shared" si="313"/>
        <v>1874577.51</v>
      </c>
      <c r="BA496" s="4">
        <v>1150197.49</v>
      </c>
      <c r="BB496" s="23">
        <f t="shared" si="329"/>
        <v>0.6135769173929756</v>
      </c>
      <c r="BC496" s="21">
        <v>2</v>
      </c>
      <c r="BD496" s="72">
        <f t="shared" si="330"/>
        <v>5</v>
      </c>
      <c r="BE496" s="4">
        <v>50</v>
      </c>
      <c r="BF496" s="21">
        <v>3</v>
      </c>
      <c r="BG496" s="71">
        <f t="shared" si="316"/>
        <v>3</v>
      </c>
      <c r="BH496" s="4">
        <v>0</v>
      </c>
      <c r="BI496" s="4">
        <v>0</v>
      </c>
      <c r="BJ496" s="23">
        <v>0</v>
      </c>
      <c r="BK496" s="21">
        <v>0</v>
      </c>
      <c r="BL496" s="4">
        <v>8</v>
      </c>
      <c r="BM496" s="124">
        <v>15</v>
      </c>
      <c r="BN496" s="53">
        <f t="shared" si="327"/>
        <v>0.53333333333333333</v>
      </c>
      <c r="BO496" s="54">
        <v>1</v>
      </c>
      <c r="BP496" s="88">
        <f t="shared" si="318"/>
        <v>1</v>
      </c>
      <c r="BQ496" s="44">
        <f t="shared" si="331"/>
        <v>15</v>
      </c>
    </row>
    <row r="497" spans="1:69" ht="76.5" x14ac:dyDescent="0.2">
      <c r="A497" s="1">
        <v>494</v>
      </c>
      <c r="B497" s="2" t="s">
        <v>1117</v>
      </c>
      <c r="C497" s="3" t="s">
        <v>1118</v>
      </c>
      <c r="D497" s="4">
        <v>10928027.18</v>
      </c>
      <c r="E497" s="4">
        <v>10928027.18</v>
      </c>
      <c r="F497" s="118">
        <f t="shared" si="301"/>
        <v>1</v>
      </c>
      <c r="G497" s="21">
        <v>3</v>
      </c>
      <c r="H497" s="4">
        <v>10928027.18</v>
      </c>
      <c r="I497" s="4">
        <v>10511609.34</v>
      </c>
      <c r="J497" s="114">
        <f t="shared" si="302"/>
        <v>0.96189450912401553</v>
      </c>
      <c r="K497" s="21">
        <v>3</v>
      </c>
      <c r="L497" s="120">
        <f t="shared" si="303"/>
        <v>6</v>
      </c>
      <c r="M497" s="4">
        <v>0</v>
      </c>
      <c r="N497" s="4">
        <v>0</v>
      </c>
      <c r="O497" s="116">
        <v>0</v>
      </c>
      <c r="P497" s="21">
        <v>0</v>
      </c>
      <c r="Q497" s="4">
        <v>0</v>
      </c>
      <c r="R497" s="4">
        <v>0</v>
      </c>
      <c r="S497" s="116">
        <v>0</v>
      </c>
      <c r="T497" s="21">
        <v>0</v>
      </c>
      <c r="U497" s="4">
        <v>0</v>
      </c>
      <c r="V497" s="4">
        <f t="shared" si="306"/>
        <v>0</v>
      </c>
      <c r="W497" s="117">
        <v>0</v>
      </c>
      <c r="X497" s="21">
        <v>0</v>
      </c>
      <c r="Y497" s="4">
        <v>0</v>
      </c>
      <c r="Z497" s="4">
        <v>0</v>
      </c>
      <c r="AA497" s="116">
        <v>0</v>
      </c>
      <c r="AB497" s="21">
        <v>0</v>
      </c>
      <c r="AC497" s="122">
        <f t="shared" si="308"/>
        <v>0</v>
      </c>
      <c r="AD497" s="4">
        <v>0</v>
      </c>
      <c r="AE497" s="4">
        <v>0</v>
      </c>
      <c r="AF497" s="116">
        <v>0</v>
      </c>
      <c r="AG497" s="21">
        <v>0</v>
      </c>
      <c r="AH497" s="4">
        <v>0</v>
      </c>
      <c r="AI497" s="4">
        <v>0</v>
      </c>
      <c r="AJ497" s="116">
        <v>0</v>
      </c>
      <c r="AK497" s="21">
        <v>0</v>
      </c>
      <c r="AL497" s="74">
        <f t="shared" si="309"/>
        <v>0</v>
      </c>
      <c r="AM497" s="4">
        <v>0</v>
      </c>
      <c r="AN497" s="4">
        <v>400881.01</v>
      </c>
      <c r="AO497" s="23">
        <f t="shared" si="310"/>
        <v>0</v>
      </c>
      <c r="AP497" s="21">
        <v>0</v>
      </c>
      <c r="AQ497" s="4">
        <v>0</v>
      </c>
      <c r="AR497" s="4">
        <v>110091.64000000001</v>
      </c>
      <c r="AS497" s="23">
        <f t="shared" ref="AS497:AS516" si="332">AQ497/AR497</f>
        <v>0</v>
      </c>
      <c r="AT497" s="21">
        <v>0</v>
      </c>
      <c r="AU497" s="74">
        <f t="shared" si="311"/>
        <v>0</v>
      </c>
      <c r="AV497" s="4">
        <v>4082620.58</v>
      </c>
      <c r="AW497" s="4">
        <v>4499025.18</v>
      </c>
      <c r="AX497" s="23">
        <f t="shared" si="328"/>
        <v>0.90744559469213737</v>
      </c>
      <c r="AY497" s="21">
        <v>3</v>
      </c>
      <c r="AZ497" s="4">
        <f t="shared" si="313"/>
        <v>4082620.58</v>
      </c>
      <c r="BA497" s="4">
        <v>3323283.7</v>
      </c>
      <c r="BB497" s="23">
        <f t="shared" si="329"/>
        <v>0.81400748241953946</v>
      </c>
      <c r="BC497" s="21">
        <v>3</v>
      </c>
      <c r="BD497" s="71">
        <f t="shared" si="330"/>
        <v>6</v>
      </c>
      <c r="BE497" s="4">
        <v>0</v>
      </c>
      <c r="BF497" s="21">
        <v>3</v>
      </c>
      <c r="BG497" s="71">
        <f t="shared" si="316"/>
        <v>3</v>
      </c>
      <c r="BH497" s="4">
        <v>0</v>
      </c>
      <c r="BI497" s="4">
        <v>0</v>
      </c>
      <c r="BJ497" s="23">
        <v>0</v>
      </c>
      <c r="BK497" s="21">
        <v>0</v>
      </c>
      <c r="BL497" s="4">
        <v>0</v>
      </c>
      <c r="BM497" s="124">
        <v>0</v>
      </c>
      <c r="BN497" s="53">
        <v>0</v>
      </c>
      <c r="BO497" s="54">
        <v>0</v>
      </c>
      <c r="BP497" s="88">
        <f t="shared" si="318"/>
        <v>0</v>
      </c>
      <c r="BQ497" s="44">
        <f t="shared" si="331"/>
        <v>15</v>
      </c>
    </row>
    <row r="498" spans="1:69" ht="76.5" x14ac:dyDescent="0.2">
      <c r="A498" s="1">
        <v>495</v>
      </c>
      <c r="B498" s="2" t="s">
        <v>130</v>
      </c>
      <c r="C498" s="3" t="s">
        <v>131</v>
      </c>
      <c r="D498" s="4">
        <v>2394286.2000000002</v>
      </c>
      <c r="E498" s="4">
        <v>2394286.2000000002</v>
      </c>
      <c r="F498" s="118">
        <f t="shared" si="301"/>
        <v>1</v>
      </c>
      <c r="G498" s="21">
        <v>3</v>
      </c>
      <c r="H498" s="4">
        <v>2394286.2000000002</v>
      </c>
      <c r="I498" s="4">
        <v>2218514.8199999998</v>
      </c>
      <c r="J498" s="114">
        <f t="shared" si="302"/>
        <v>0.92658714735105585</v>
      </c>
      <c r="K498" s="21">
        <v>3</v>
      </c>
      <c r="L498" s="120">
        <f t="shared" si="303"/>
        <v>6</v>
      </c>
      <c r="M498" s="4">
        <v>0</v>
      </c>
      <c r="N498" s="4">
        <v>0</v>
      </c>
      <c r="O498" s="116">
        <v>0</v>
      </c>
      <c r="P498" s="21">
        <v>0</v>
      </c>
      <c r="Q498" s="4">
        <v>0</v>
      </c>
      <c r="R498" s="4">
        <v>0</v>
      </c>
      <c r="S498" s="116">
        <v>0</v>
      </c>
      <c r="T498" s="21">
        <v>0</v>
      </c>
      <c r="U498" s="4">
        <v>0</v>
      </c>
      <c r="V498" s="4">
        <f t="shared" si="306"/>
        <v>0</v>
      </c>
      <c r="W498" s="117">
        <v>0</v>
      </c>
      <c r="X498" s="21">
        <v>0</v>
      </c>
      <c r="Y498" s="4">
        <v>0</v>
      </c>
      <c r="Z498" s="4">
        <v>0</v>
      </c>
      <c r="AA498" s="116">
        <v>0</v>
      </c>
      <c r="AB498" s="21">
        <v>0</v>
      </c>
      <c r="AC498" s="122">
        <f t="shared" si="308"/>
        <v>0</v>
      </c>
      <c r="AD498" s="4">
        <v>0</v>
      </c>
      <c r="AE498" s="4">
        <v>0</v>
      </c>
      <c r="AF498" s="116">
        <v>0</v>
      </c>
      <c r="AG498" s="21">
        <v>0</v>
      </c>
      <c r="AH498" s="4">
        <v>0</v>
      </c>
      <c r="AI498" s="4">
        <v>0</v>
      </c>
      <c r="AJ498" s="116">
        <v>0</v>
      </c>
      <c r="AK498" s="21">
        <v>0</v>
      </c>
      <c r="AL498" s="74">
        <f t="shared" si="309"/>
        <v>0</v>
      </c>
      <c r="AM498" s="4">
        <v>0</v>
      </c>
      <c r="AN498" s="4">
        <v>245646.56</v>
      </c>
      <c r="AO498" s="23">
        <f t="shared" si="310"/>
        <v>0</v>
      </c>
      <c r="AP498" s="21">
        <v>0</v>
      </c>
      <c r="AQ498" s="4">
        <v>0</v>
      </c>
      <c r="AR498" s="4">
        <v>169413.54</v>
      </c>
      <c r="AS498" s="23">
        <f t="shared" si="332"/>
        <v>0</v>
      </c>
      <c r="AT498" s="21">
        <v>0</v>
      </c>
      <c r="AU498" s="74">
        <f t="shared" si="311"/>
        <v>0</v>
      </c>
      <c r="AV498" s="4">
        <v>1633514.82</v>
      </c>
      <c r="AW498" s="4">
        <v>1809286.2</v>
      </c>
      <c r="AX498" s="23">
        <f t="shared" si="328"/>
        <v>0.90285042797540827</v>
      </c>
      <c r="AY498" s="21">
        <v>3</v>
      </c>
      <c r="AZ498" s="4">
        <f t="shared" si="313"/>
        <v>1633514.82</v>
      </c>
      <c r="BA498" s="4">
        <v>926074.75</v>
      </c>
      <c r="BB498" s="23">
        <f t="shared" si="329"/>
        <v>0.56692154773349401</v>
      </c>
      <c r="BC498" s="21">
        <v>2</v>
      </c>
      <c r="BD498" s="72">
        <f t="shared" si="330"/>
        <v>5</v>
      </c>
      <c r="BE498" s="4">
        <v>0</v>
      </c>
      <c r="BF498" s="21">
        <v>3</v>
      </c>
      <c r="BG498" s="71">
        <f t="shared" si="316"/>
        <v>3</v>
      </c>
      <c r="BH498" s="4">
        <v>0</v>
      </c>
      <c r="BI498" s="4">
        <v>0</v>
      </c>
      <c r="BJ498" s="23">
        <v>0</v>
      </c>
      <c r="BK498" s="21">
        <v>0</v>
      </c>
      <c r="BL498" s="4">
        <v>4</v>
      </c>
      <c r="BM498" s="124">
        <v>15</v>
      </c>
      <c r="BN498" s="53">
        <f>BL498/BM498</f>
        <v>0.26666666666666666</v>
      </c>
      <c r="BO498" s="54">
        <v>0</v>
      </c>
      <c r="BP498" s="88">
        <f t="shared" si="318"/>
        <v>0</v>
      </c>
      <c r="BQ498" s="44">
        <f t="shared" si="331"/>
        <v>14</v>
      </c>
    </row>
    <row r="499" spans="1:69" ht="51" x14ac:dyDescent="0.2">
      <c r="A499" s="1">
        <v>496</v>
      </c>
      <c r="B499" s="2" t="s">
        <v>164</v>
      </c>
      <c r="C499" s="3" t="s">
        <v>165</v>
      </c>
      <c r="D499" s="4">
        <v>514275.3</v>
      </c>
      <c r="E499" s="4">
        <v>514275.3</v>
      </c>
      <c r="F499" s="118">
        <f t="shared" si="301"/>
        <v>1</v>
      </c>
      <c r="G499" s="21">
        <v>3</v>
      </c>
      <c r="H499" s="4">
        <v>514275.3</v>
      </c>
      <c r="I499" s="4">
        <v>309510.68</v>
      </c>
      <c r="J499" s="114">
        <f t="shared" si="302"/>
        <v>0.60183850945203865</v>
      </c>
      <c r="K499" s="21">
        <v>1</v>
      </c>
      <c r="L499" s="121">
        <f t="shared" si="303"/>
        <v>4</v>
      </c>
      <c r="M499" s="4">
        <v>0</v>
      </c>
      <c r="N499" s="4">
        <v>0</v>
      </c>
      <c r="O499" s="116">
        <v>0</v>
      </c>
      <c r="P499" s="21">
        <v>0</v>
      </c>
      <c r="Q499" s="4">
        <v>0</v>
      </c>
      <c r="R499" s="4">
        <v>0</v>
      </c>
      <c r="S499" s="116">
        <v>0</v>
      </c>
      <c r="T499" s="21">
        <v>0</v>
      </c>
      <c r="U499" s="4">
        <v>0</v>
      </c>
      <c r="V499" s="4">
        <f t="shared" si="306"/>
        <v>0</v>
      </c>
      <c r="W499" s="117">
        <v>0</v>
      </c>
      <c r="X499" s="21">
        <v>0</v>
      </c>
      <c r="Y499" s="4">
        <v>0</v>
      </c>
      <c r="Z499" s="4">
        <v>0</v>
      </c>
      <c r="AA499" s="116">
        <v>0</v>
      </c>
      <c r="AB499" s="21">
        <v>0</v>
      </c>
      <c r="AC499" s="122">
        <f t="shared" si="308"/>
        <v>0</v>
      </c>
      <c r="AD499" s="4">
        <v>0</v>
      </c>
      <c r="AE499" s="4">
        <v>0</v>
      </c>
      <c r="AF499" s="116">
        <v>0</v>
      </c>
      <c r="AG499" s="21">
        <v>0</v>
      </c>
      <c r="AH499" s="4">
        <v>0</v>
      </c>
      <c r="AI499" s="4">
        <v>0</v>
      </c>
      <c r="AJ499" s="116">
        <v>0</v>
      </c>
      <c r="AK499" s="21">
        <v>0</v>
      </c>
      <c r="AL499" s="74">
        <f t="shared" si="309"/>
        <v>0</v>
      </c>
      <c r="AM499" s="4">
        <v>0</v>
      </c>
      <c r="AN499" s="4">
        <v>32333.200000000001</v>
      </c>
      <c r="AO499" s="23">
        <f t="shared" si="310"/>
        <v>0</v>
      </c>
      <c r="AP499" s="21">
        <v>0</v>
      </c>
      <c r="AQ499" s="4">
        <v>0</v>
      </c>
      <c r="AR499" s="4">
        <v>10642.3</v>
      </c>
      <c r="AS499" s="23">
        <f t="shared" si="332"/>
        <v>0</v>
      </c>
      <c r="AT499" s="21">
        <v>0</v>
      </c>
      <c r="AU499" s="74">
        <f t="shared" si="311"/>
        <v>0</v>
      </c>
      <c r="AV499" s="4">
        <v>309510.68</v>
      </c>
      <c r="AW499" s="4">
        <v>514275.3</v>
      </c>
      <c r="AX499" s="23">
        <f t="shared" si="328"/>
        <v>0.60183850945203865</v>
      </c>
      <c r="AY499" s="21">
        <v>2</v>
      </c>
      <c r="AZ499" s="4">
        <f t="shared" si="313"/>
        <v>309510.68</v>
      </c>
      <c r="BA499" s="4">
        <v>296028.68</v>
      </c>
      <c r="BB499" s="23">
        <f t="shared" si="329"/>
        <v>0.95644092152167415</v>
      </c>
      <c r="BC499" s="21">
        <v>3</v>
      </c>
      <c r="BD499" s="72">
        <f t="shared" si="330"/>
        <v>5</v>
      </c>
      <c r="BE499" s="4">
        <v>0</v>
      </c>
      <c r="BF499" s="21">
        <v>3</v>
      </c>
      <c r="BG499" s="71">
        <f t="shared" si="316"/>
        <v>3</v>
      </c>
      <c r="BH499" s="4">
        <v>0</v>
      </c>
      <c r="BI499" s="4">
        <v>0</v>
      </c>
      <c r="BJ499" s="23">
        <v>0</v>
      </c>
      <c r="BK499" s="21">
        <v>0</v>
      </c>
      <c r="BL499" s="4">
        <v>11</v>
      </c>
      <c r="BM499" s="124">
        <v>15</v>
      </c>
      <c r="BN499" s="53">
        <f>BL499/BM499</f>
        <v>0.73333333333333328</v>
      </c>
      <c r="BO499" s="54">
        <v>2</v>
      </c>
      <c r="BP499" s="88">
        <f t="shared" si="318"/>
        <v>2</v>
      </c>
      <c r="BQ499" s="44">
        <f t="shared" si="331"/>
        <v>14</v>
      </c>
    </row>
    <row r="500" spans="1:69" ht="102" x14ac:dyDescent="0.2">
      <c r="A500" s="1">
        <v>497</v>
      </c>
      <c r="B500" s="2" t="s">
        <v>469</v>
      </c>
      <c r="C500" s="3" t="s">
        <v>470</v>
      </c>
      <c r="D500" s="4">
        <v>10935872.49</v>
      </c>
      <c r="E500" s="4">
        <v>5149483.53</v>
      </c>
      <c r="F500" s="118">
        <f t="shared" si="301"/>
        <v>0.47087999011590526</v>
      </c>
      <c r="G500" s="21">
        <v>0</v>
      </c>
      <c r="H500" s="4">
        <v>10935872.49</v>
      </c>
      <c r="I500" s="4">
        <v>7027495.0499999998</v>
      </c>
      <c r="J500" s="114">
        <f t="shared" si="302"/>
        <v>0.64260945401714353</v>
      </c>
      <c r="K500" s="21">
        <v>1</v>
      </c>
      <c r="L500" s="122">
        <f t="shared" si="303"/>
        <v>1</v>
      </c>
      <c r="M500" s="4">
        <v>0</v>
      </c>
      <c r="N500" s="4">
        <v>1</v>
      </c>
      <c r="O500" s="116">
        <f>M500/N500</f>
        <v>0</v>
      </c>
      <c r="P500" s="21">
        <v>3</v>
      </c>
      <c r="Q500" s="4">
        <v>1</v>
      </c>
      <c r="R500" s="4">
        <v>1</v>
      </c>
      <c r="S500" s="116">
        <f>Q500/R500</f>
        <v>1</v>
      </c>
      <c r="T500" s="21">
        <v>0</v>
      </c>
      <c r="U500" s="4">
        <v>1</v>
      </c>
      <c r="V500" s="4">
        <f t="shared" si="306"/>
        <v>1</v>
      </c>
      <c r="W500" s="117">
        <f>U500/V500</f>
        <v>1</v>
      </c>
      <c r="X500" s="21">
        <v>1</v>
      </c>
      <c r="Y500" s="4">
        <v>8595954.6899999995</v>
      </c>
      <c r="Z500" s="4">
        <v>8595954.6899999995</v>
      </c>
      <c r="AA500" s="116">
        <f>(Y500-Z500)/Y500</f>
        <v>0</v>
      </c>
      <c r="AB500" s="21">
        <v>0</v>
      </c>
      <c r="AC500" s="122">
        <f t="shared" si="308"/>
        <v>4</v>
      </c>
      <c r="AD500" s="4">
        <v>0</v>
      </c>
      <c r="AE500" s="4">
        <v>0</v>
      </c>
      <c r="AF500" s="116">
        <v>0</v>
      </c>
      <c r="AG500" s="21">
        <v>3</v>
      </c>
      <c r="AH500" s="4">
        <v>0</v>
      </c>
      <c r="AI500" s="4">
        <v>8595954.6899999995</v>
      </c>
      <c r="AJ500" s="116">
        <f>AH500/AI500</f>
        <v>0</v>
      </c>
      <c r="AK500" s="21">
        <v>0</v>
      </c>
      <c r="AL500" s="73">
        <f t="shared" si="309"/>
        <v>3</v>
      </c>
      <c r="AM500" s="4">
        <v>0</v>
      </c>
      <c r="AN500" s="4">
        <v>113148.5</v>
      </c>
      <c r="AO500" s="23">
        <f t="shared" si="310"/>
        <v>0</v>
      </c>
      <c r="AP500" s="21">
        <v>0</v>
      </c>
      <c r="AQ500" s="4">
        <v>0</v>
      </c>
      <c r="AR500" s="4">
        <v>33148.5</v>
      </c>
      <c r="AS500" s="23">
        <f t="shared" si="332"/>
        <v>0</v>
      </c>
      <c r="AT500" s="21">
        <v>0</v>
      </c>
      <c r="AU500" s="74">
        <f t="shared" si="311"/>
        <v>0</v>
      </c>
      <c r="AV500" s="4">
        <v>1241106.0900000001</v>
      </c>
      <c r="AW500" s="4">
        <v>5149483.53</v>
      </c>
      <c r="AX500" s="23">
        <f t="shared" si="328"/>
        <v>0.24101564414557899</v>
      </c>
      <c r="AY500" s="21">
        <v>0</v>
      </c>
      <c r="AZ500" s="4">
        <f t="shared" si="313"/>
        <v>1241106.0900000001</v>
      </c>
      <c r="BA500" s="4">
        <v>0</v>
      </c>
      <c r="BB500" s="23">
        <f t="shared" si="329"/>
        <v>0</v>
      </c>
      <c r="BC500" s="21">
        <v>0</v>
      </c>
      <c r="BD500" s="74">
        <f t="shared" si="330"/>
        <v>0</v>
      </c>
      <c r="BE500" s="4">
        <v>0</v>
      </c>
      <c r="BF500" s="21">
        <v>3</v>
      </c>
      <c r="BG500" s="71">
        <f t="shared" si="316"/>
        <v>3</v>
      </c>
      <c r="BH500" s="4">
        <v>1</v>
      </c>
      <c r="BI500" s="4">
        <v>1</v>
      </c>
      <c r="BJ500" s="23">
        <f>BH500/BI500</f>
        <v>1</v>
      </c>
      <c r="BK500" s="21">
        <v>3</v>
      </c>
      <c r="BL500" s="4">
        <v>0</v>
      </c>
      <c r="BM500" s="124">
        <v>0</v>
      </c>
      <c r="BN500" s="53">
        <v>0</v>
      </c>
      <c r="BO500" s="54">
        <v>0</v>
      </c>
      <c r="BP500" s="90">
        <f t="shared" si="318"/>
        <v>3</v>
      </c>
      <c r="BQ500" s="44">
        <f t="shared" si="331"/>
        <v>14</v>
      </c>
    </row>
    <row r="501" spans="1:69" ht="38.25" x14ac:dyDescent="0.2">
      <c r="A501" s="1">
        <v>498</v>
      </c>
      <c r="B501" s="2" t="s">
        <v>901</v>
      </c>
      <c r="C501" s="3" t="s">
        <v>902</v>
      </c>
      <c r="D501" s="4">
        <v>1768928</v>
      </c>
      <c r="E501" s="4">
        <v>1768928</v>
      </c>
      <c r="F501" s="118">
        <f t="shared" si="301"/>
        <v>1</v>
      </c>
      <c r="G501" s="21">
        <v>3</v>
      </c>
      <c r="H501" s="4">
        <v>1768928</v>
      </c>
      <c r="I501" s="4">
        <v>1371568.34</v>
      </c>
      <c r="J501" s="114">
        <f t="shared" si="302"/>
        <v>0.77536696801678762</v>
      </c>
      <c r="K501" s="21">
        <v>2</v>
      </c>
      <c r="L501" s="115">
        <f t="shared" si="303"/>
        <v>5</v>
      </c>
      <c r="M501" s="4">
        <v>0</v>
      </c>
      <c r="N501" s="4">
        <v>0</v>
      </c>
      <c r="O501" s="116">
        <v>0</v>
      </c>
      <c r="P501" s="21">
        <v>0</v>
      </c>
      <c r="Q501" s="4">
        <v>0</v>
      </c>
      <c r="R501" s="4">
        <v>0</v>
      </c>
      <c r="S501" s="116">
        <v>0</v>
      </c>
      <c r="T501" s="21">
        <v>0</v>
      </c>
      <c r="U501" s="4">
        <v>0</v>
      </c>
      <c r="V501" s="4">
        <f t="shared" si="306"/>
        <v>0</v>
      </c>
      <c r="W501" s="117">
        <v>0</v>
      </c>
      <c r="X501" s="21">
        <v>0</v>
      </c>
      <c r="Y501" s="4">
        <v>0</v>
      </c>
      <c r="Z501" s="4">
        <v>0</v>
      </c>
      <c r="AA501" s="116">
        <v>0</v>
      </c>
      <c r="AB501" s="21">
        <v>0</v>
      </c>
      <c r="AC501" s="122">
        <f t="shared" si="308"/>
        <v>0</v>
      </c>
      <c r="AD501" s="4">
        <v>0</v>
      </c>
      <c r="AE501" s="4">
        <v>0</v>
      </c>
      <c r="AF501" s="116">
        <v>0</v>
      </c>
      <c r="AG501" s="21">
        <v>0</v>
      </c>
      <c r="AH501" s="4">
        <v>0</v>
      </c>
      <c r="AI501" s="4">
        <v>0</v>
      </c>
      <c r="AJ501" s="116">
        <v>0</v>
      </c>
      <c r="AK501" s="21">
        <v>0</v>
      </c>
      <c r="AL501" s="74">
        <f t="shared" si="309"/>
        <v>0</v>
      </c>
      <c r="AM501" s="4">
        <v>0</v>
      </c>
      <c r="AN501" s="4">
        <v>25026.62</v>
      </c>
      <c r="AO501" s="23">
        <f t="shared" si="310"/>
        <v>0</v>
      </c>
      <c r="AP501" s="21">
        <v>0</v>
      </c>
      <c r="AQ501" s="4">
        <v>0</v>
      </c>
      <c r="AR501" s="4">
        <v>25026.62</v>
      </c>
      <c r="AS501" s="23">
        <f t="shared" si="332"/>
        <v>0</v>
      </c>
      <c r="AT501" s="21">
        <v>0</v>
      </c>
      <c r="AU501" s="74">
        <f t="shared" si="311"/>
        <v>0</v>
      </c>
      <c r="AV501" s="4">
        <v>1004659.16</v>
      </c>
      <c r="AW501" s="4">
        <v>1048315.58</v>
      </c>
      <c r="AX501" s="23">
        <f t="shared" si="328"/>
        <v>0.9583556508813883</v>
      </c>
      <c r="AY501" s="21">
        <v>3</v>
      </c>
      <c r="AZ501" s="4">
        <f t="shared" si="313"/>
        <v>1004659.16</v>
      </c>
      <c r="BA501" s="4">
        <v>898342.78</v>
      </c>
      <c r="BB501" s="23">
        <f t="shared" si="329"/>
        <v>0.89417666783628391</v>
      </c>
      <c r="BC501" s="21">
        <v>3</v>
      </c>
      <c r="BD501" s="71">
        <f t="shared" si="330"/>
        <v>6</v>
      </c>
      <c r="BE501" s="4">
        <v>0</v>
      </c>
      <c r="BF501" s="21">
        <v>3</v>
      </c>
      <c r="BG501" s="71">
        <f t="shared" si="316"/>
        <v>3</v>
      </c>
      <c r="BH501" s="4">
        <v>0</v>
      </c>
      <c r="BI501" s="4">
        <v>0</v>
      </c>
      <c r="BJ501" s="23">
        <v>0</v>
      </c>
      <c r="BK501" s="21">
        <v>0</v>
      </c>
      <c r="BL501" s="4">
        <v>0</v>
      </c>
      <c r="BM501" s="124">
        <v>0</v>
      </c>
      <c r="BN501" s="53">
        <v>0</v>
      </c>
      <c r="BO501" s="54">
        <v>0</v>
      </c>
      <c r="BP501" s="88">
        <f t="shared" si="318"/>
        <v>0</v>
      </c>
      <c r="BQ501" s="44">
        <f t="shared" si="331"/>
        <v>14</v>
      </c>
    </row>
    <row r="502" spans="1:69" ht="76.5" x14ac:dyDescent="0.2">
      <c r="A502" s="1">
        <v>499</v>
      </c>
      <c r="B502" s="2" t="s">
        <v>1241</v>
      </c>
      <c r="C502" s="3" t="s">
        <v>1242</v>
      </c>
      <c r="D502" s="4">
        <v>3548562.95</v>
      </c>
      <c r="E502" s="4">
        <v>3548562.95</v>
      </c>
      <c r="F502" s="118">
        <f t="shared" si="301"/>
        <v>1</v>
      </c>
      <c r="G502" s="21">
        <v>3</v>
      </c>
      <c r="H502" s="4">
        <v>3548562.95</v>
      </c>
      <c r="I502" s="4">
        <v>3548562.5</v>
      </c>
      <c r="J502" s="114">
        <f t="shared" si="302"/>
        <v>0.99999987318810279</v>
      </c>
      <c r="K502" s="21">
        <v>3</v>
      </c>
      <c r="L502" s="120">
        <f t="shared" si="303"/>
        <v>6</v>
      </c>
      <c r="M502" s="4">
        <v>0</v>
      </c>
      <c r="N502" s="4">
        <v>0</v>
      </c>
      <c r="O502" s="116">
        <v>0</v>
      </c>
      <c r="P502" s="21">
        <v>0</v>
      </c>
      <c r="Q502" s="4">
        <v>0</v>
      </c>
      <c r="R502" s="4">
        <v>0</v>
      </c>
      <c r="S502" s="116">
        <v>0</v>
      </c>
      <c r="T502" s="21">
        <v>0</v>
      </c>
      <c r="U502" s="4">
        <v>0</v>
      </c>
      <c r="V502" s="4">
        <f t="shared" si="306"/>
        <v>0</v>
      </c>
      <c r="W502" s="117">
        <v>0</v>
      </c>
      <c r="X502" s="21">
        <v>0</v>
      </c>
      <c r="Y502" s="4">
        <v>0</v>
      </c>
      <c r="Z502" s="4">
        <v>0</v>
      </c>
      <c r="AA502" s="116">
        <v>0</v>
      </c>
      <c r="AB502" s="21">
        <v>0</v>
      </c>
      <c r="AC502" s="122">
        <f t="shared" si="308"/>
        <v>0</v>
      </c>
      <c r="AD502" s="4">
        <v>0</v>
      </c>
      <c r="AE502" s="4">
        <v>0</v>
      </c>
      <c r="AF502" s="116">
        <v>0</v>
      </c>
      <c r="AG502" s="21">
        <v>0</v>
      </c>
      <c r="AH502" s="4">
        <v>0</v>
      </c>
      <c r="AI502" s="4">
        <v>0</v>
      </c>
      <c r="AJ502" s="116">
        <v>0</v>
      </c>
      <c r="AK502" s="21">
        <v>0</v>
      </c>
      <c r="AL502" s="74">
        <f t="shared" si="309"/>
        <v>0</v>
      </c>
      <c r="AM502" s="4">
        <v>0</v>
      </c>
      <c r="AN502" s="4">
        <v>87558.459999999992</v>
      </c>
      <c r="AO502" s="23">
        <f t="shared" si="310"/>
        <v>0</v>
      </c>
      <c r="AP502" s="21">
        <v>0</v>
      </c>
      <c r="AQ502" s="4">
        <v>0</v>
      </c>
      <c r="AR502" s="4">
        <v>24474</v>
      </c>
      <c r="AS502" s="23">
        <f t="shared" si="332"/>
        <v>0</v>
      </c>
      <c r="AT502" s="21">
        <v>0</v>
      </c>
      <c r="AU502" s="74">
        <f t="shared" si="311"/>
        <v>0</v>
      </c>
      <c r="AV502" s="4">
        <v>1548525.59</v>
      </c>
      <c r="AW502" s="4">
        <v>1548526.04</v>
      </c>
      <c r="AX502" s="23">
        <f t="shared" si="328"/>
        <v>0.99999970940107663</v>
      </c>
      <c r="AY502" s="21">
        <v>3</v>
      </c>
      <c r="AZ502" s="4">
        <f t="shared" si="313"/>
        <v>1548525.59</v>
      </c>
      <c r="BA502" s="4">
        <v>995430.7</v>
      </c>
      <c r="BB502" s="23">
        <f t="shared" si="329"/>
        <v>0.64282483055381723</v>
      </c>
      <c r="BC502" s="21">
        <v>2</v>
      </c>
      <c r="BD502" s="72">
        <f t="shared" si="330"/>
        <v>5</v>
      </c>
      <c r="BE502" s="4">
        <v>0</v>
      </c>
      <c r="BF502" s="21">
        <v>3</v>
      </c>
      <c r="BG502" s="71">
        <f t="shared" si="316"/>
        <v>3</v>
      </c>
      <c r="BH502" s="4">
        <v>0</v>
      </c>
      <c r="BI502" s="4">
        <v>0</v>
      </c>
      <c r="BJ502" s="23">
        <v>0</v>
      </c>
      <c r="BK502" s="21">
        <v>0</v>
      </c>
      <c r="BL502" s="4">
        <v>0</v>
      </c>
      <c r="BM502" s="124">
        <v>0</v>
      </c>
      <c r="BN502" s="53">
        <v>0</v>
      </c>
      <c r="BO502" s="54">
        <v>0</v>
      </c>
      <c r="BP502" s="88">
        <f t="shared" si="318"/>
        <v>0</v>
      </c>
      <c r="BQ502" s="44">
        <f t="shared" si="331"/>
        <v>14</v>
      </c>
    </row>
    <row r="503" spans="1:69" ht="76.5" x14ac:dyDescent="0.2">
      <c r="A503" s="1">
        <v>500</v>
      </c>
      <c r="B503" s="2" t="s">
        <v>1499</v>
      </c>
      <c r="C503" s="3" t="s">
        <v>1500</v>
      </c>
      <c r="D503" s="4">
        <v>3239325.39</v>
      </c>
      <c r="E503" s="4">
        <v>3239325.39</v>
      </c>
      <c r="F503" s="118">
        <f t="shared" si="301"/>
        <v>1</v>
      </c>
      <c r="G503" s="21">
        <v>3</v>
      </c>
      <c r="H503" s="4">
        <v>3239325.39</v>
      </c>
      <c r="I503" s="4">
        <v>3199663.94</v>
      </c>
      <c r="J503" s="114">
        <f t="shared" si="302"/>
        <v>0.98775626242351644</v>
      </c>
      <c r="K503" s="21">
        <v>3</v>
      </c>
      <c r="L503" s="120">
        <f t="shared" si="303"/>
        <v>6</v>
      </c>
      <c r="M503" s="4">
        <v>0</v>
      </c>
      <c r="N503" s="4">
        <v>0</v>
      </c>
      <c r="O503" s="116">
        <v>0</v>
      </c>
      <c r="P503" s="21">
        <v>0</v>
      </c>
      <c r="Q503" s="4">
        <v>0</v>
      </c>
      <c r="R503" s="4">
        <v>0</v>
      </c>
      <c r="S503" s="116">
        <v>0</v>
      </c>
      <c r="T503" s="21">
        <v>0</v>
      </c>
      <c r="U503" s="4">
        <v>0</v>
      </c>
      <c r="V503" s="4">
        <f t="shared" si="306"/>
        <v>0</v>
      </c>
      <c r="W503" s="117">
        <v>0</v>
      </c>
      <c r="X503" s="21">
        <v>0</v>
      </c>
      <c r="Y503" s="4">
        <v>0</v>
      </c>
      <c r="Z503" s="4">
        <v>0</v>
      </c>
      <c r="AA503" s="116">
        <v>0</v>
      </c>
      <c r="AB503" s="21">
        <v>0</v>
      </c>
      <c r="AC503" s="122">
        <f t="shared" si="308"/>
        <v>0</v>
      </c>
      <c r="AD503" s="4">
        <v>0</v>
      </c>
      <c r="AE503" s="4">
        <v>0</v>
      </c>
      <c r="AF503" s="116">
        <v>0</v>
      </c>
      <c r="AG503" s="21">
        <v>0</v>
      </c>
      <c r="AH503" s="4">
        <v>0</v>
      </c>
      <c r="AI503" s="4">
        <v>0</v>
      </c>
      <c r="AJ503" s="116">
        <v>0</v>
      </c>
      <c r="AK503" s="21">
        <v>0</v>
      </c>
      <c r="AL503" s="74">
        <f t="shared" si="309"/>
        <v>0</v>
      </c>
      <c r="AM503" s="4">
        <v>0</v>
      </c>
      <c r="AN503" s="4">
        <v>372664.96</v>
      </c>
      <c r="AO503" s="23">
        <f t="shared" si="310"/>
        <v>0</v>
      </c>
      <c r="AP503" s="21">
        <v>0</v>
      </c>
      <c r="AQ503" s="4">
        <v>0</v>
      </c>
      <c r="AR503" s="4">
        <v>25734.57</v>
      </c>
      <c r="AS503" s="23">
        <f t="shared" si="332"/>
        <v>0</v>
      </c>
      <c r="AT503" s="21">
        <v>0</v>
      </c>
      <c r="AU503" s="74">
        <f t="shared" si="311"/>
        <v>0</v>
      </c>
      <c r="AV503" s="4">
        <v>1626663.94</v>
      </c>
      <c r="AW503" s="4">
        <v>1666325.39</v>
      </c>
      <c r="AX503" s="23">
        <f t="shared" si="328"/>
        <v>0.97619825621213152</v>
      </c>
      <c r="AY503" s="21">
        <v>3</v>
      </c>
      <c r="AZ503" s="4">
        <f t="shared" si="313"/>
        <v>1626663.94</v>
      </c>
      <c r="BA503" s="4">
        <v>837980.75</v>
      </c>
      <c r="BB503" s="23">
        <f t="shared" si="329"/>
        <v>0.51515296392443544</v>
      </c>
      <c r="BC503" s="21">
        <v>2</v>
      </c>
      <c r="BD503" s="72">
        <f t="shared" si="330"/>
        <v>5</v>
      </c>
      <c r="BE503" s="4">
        <v>0</v>
      </c>
      <c r="BF503" s="21">
        <v>3</v>
      </c>
      <c r="BG503" s="71">
        <f t="shared" si="316"/>
        <v>3</v>
      </c>
      <c r="BH503" s="4">
        <v>0</v>
      </c>
      <c r="BI503" s="4">
        <v>0</v>
      </c>
      <c r="BJ503" s="23">
        <v>0</v>
      </c>
      <c r="BK503" s="21">
        <v>0</v>
      </c>
      <c r="BL503" s="4">
        <v>0</v>
      </c>
      <c r="BM503" s="124">
        <v>0</v>
      </c>
      <c r="BN503" s="53">
        <v>0</v>
      </c>
      <c r="BO503" s="54">
        <v>0</v>
      </c>
      <c r="BP503" s="88">
        <f t="shared" si="318"/>
        <v>0</v>
      </c>
      <c r="BQ503" s="44">
        <f t="shared" si="331"/>
        <v>14</v>
      </c>
    </row>
    <row r="504" spans="1:69" ht="63.75" x14ac:dyDescent="0.2">
      <c r="A504" s="1">
        <v>501</v>
      </c>
      <c r="B504" s="2" t="s">
        <v>1519</v>
      </c>
      <c r="C504" s="3" t="s">
        <v>1520</v>
      </c>
      <c r="D504" s="4">
        <v>1729367.51</v>
      </c>
      <c r="E504" s="4">
        <v>1729367.51</v>
      </c>
      <c r="F504" s="118">
        <f t="shared" si="301"/>
        <v>1</v>
      </c>
      <c r="G504" s="21">
        <v>3</v>
      </c>
      <c r="H504" s="4">
        <v>1729367.51</v>
      </c>
      <c r="I504" s="4">
        <v>1729367.5</v>
      </c>
      <c r="J504" s="114">
        <f t="shared" si="302"/>
        <v>0.99999999421753905</v>
      </c>
      <c r="K504" s="21">
        <v>3</v>
      </c>
      <c r="L504" s="120">
        <f t="shared" si="303"/>
        <v>6</v>
      </c>
      <c r="M504" s="4">
        <v>0</v>
      </c>
      <c r="N504" s="4">
        <v>0</v>
      </c>
      <c r="O504" s="116">
        <v>0</v>
      </c>
      <c r="P504" s="21">
        <v>0</v>
      </c>
      <c r="Q504" s="4">
        <v>0</v>
      </c>
      <c r="R504" s="4">
        <v>0</v>
      </c>
      <c r="S504" s="116">
        <v>0</v>
      </c>
      <c r="T504" s="21">
        <v>0</v>
      </c>
      <c r="U504" s="4">
        <v>0</v>
      </c>
      <c r="V504" s="4">
        <f t="shared" si="306"/>
        <v>0</v>
      </c>
      <c r="W504" s="117">
        <v>0</v>
      </c>
      <c r="X504" s="21">
        <v>0</v>
      </c>
      <c r="Y504" s="4">
        <v>0</v>
      </c>
      <c r="Z504" s="4">
        <v>0</v>
      </c>
      <c r="AA504" s="116">
        <v>0</v>
      </c>
      <c r="AB504" s="21">
        <v>0</v>
      </c>
      <c r="AC504" s="122">
        <f t="shared" si="308"/>
        <v>0</v>
      </c>
      <c r="AD504" s="4">
        <v>0</v>
      </c>
      <c r="AE504" s="4">
        <v>0</v>
      </c>
      <c r="AF504" s="116">
        <v>0</v>
      </c>
      <c r="AG504" s="21">
        <v>0</v>
      </c>
      <c r="AH504" s="4">
        <v>0</v>
      </c>
      <c r="AI504" s="4">
        <v>0</v>
      </c>
      <c r="AJ504" s="116">
        <v>0</v>
      </c>
      <c r="AK504" s="21">
        <v>0</v>
      </c>
      <c r="AL504" s="74">
        <f t="shared" si="309"/>
        <v>0</v>
      </c>
      <c r="AM504" s="4">
        <v>0</v>
      </c>
      <c r="AN504" s="4">
        <v>0</v>
      </c>
      <c r="AO504" s="23" t="e">
        <f t="shared" si="310"/>
        <v>#DIV/0!</v>
      </c>
      <c r="AP504" s="4"/>
      <c r="AQ504" s="4">
        <v>0</v>
      </c>
      <c r="AR504" s="4">
        <v>15000</v>
      </c>
      <c r="AS504" s="23">
        <f t="shared" si="332"/>
        <v>0</v>
      </c>
      <c r="AT504" s="21">
        <v>0</v>
      </c>
      <c r="AU504" s="74">
        <f t="shared" si="311"/>
        <v>0</v>
      </c>
      <c r="AV504" s="4">
        <v>1380887.5</v>
      </c>
      <c r="AW504" s="4">
        <v>1380887.51</v>
      </c>
      <c r="AX504" s="23">
        <f t="shared" si="328"/>
        <v>0.99999999275828055</v>
      </c>
      <c r="AY504" s="21">
        <v>3</v>
      </c>
      <c r="AZ504" s="4">
        <f t="shared" si="313"/>
        <v>1380887.5</v>
      </c>
      <c r="BA504" s="4">
        <v>628261.31000000006</v>
      </c>
      <c r="BB504" s="23">
        <f t="shared" si="329"/>
        <v>0.45496922088149833</v>
      </c>
      <c r="BC504" s="21">
        <v>1</v>
      </c>
      <c r="BD504" s="73">
        <f t="shared" si="330"/>
        <v>4</v>
      </c>
      <c r="BE504" s="4">
        <v>0</v>
      </c>
      <c r="BF504" s="21">
        <v>3</v>
      </c>
      <c r="BG504" s="71">
        <f t="shared" si="316"/>
        <v>3</v>
      </c>
      <c r="BH504" s="4">
        <v>0</v>
      </c>
      <c r="BI504" s="4">
        <v>0</v>
      </c>
      <c r="BJ504" s="23">
        <v>0</v>
      </c>
      <c r="BK504" s="21">
        <v>0</v>
      </c>
      <c r="BL504" s="4">
        <v>8</v>
      </c>
      <c r="BM504" s="124">
        <v>15</v>
      </c>
      <c r="BN504" s="53">
        <f>BL504/BM504</f>
        <v>0.53333333333333333</v>
      </c>
      <c r="BO504" s="54">
        <v>1</v>
      </c>
      <c r="BP504" s="88">
        <f t="shared" si="318"/>
        <v>1</v>
      </c>
      <c r="BQ504" s="44">
        <f t="shared" si="331"/>
        <v>14</v>
      </c>
    </row>
    <row r="505" spans="1:69" ht="63.75" x14ac:dyDescent="0.2">
      <c r="A505" s="1">
        <v>502</v>
      </c>
      <c r="B505" s="2" t="s">
        <v>73</v>
      </c>
      <c r="C505" s="3" t="s">
        <v>74</v>
      </c>
      <c r="D505" s="4">
        <v>7919999.4100000001</v>
      </c>
      <c r="E505" s="4">
        <v>7919999.4100000001</v>
      </c>
      <c r="F505" s="118">
        <f t="shared" si="301"/>
        <v>1</v>
      </c>
      <c r="G505" s="21">
        <v>3</v>
      </c>
      <c r="H505" s="4">
        <v>7919999.4100000001</v>
      </c>
      <c r="I505" s="4">
        <v>5357956.6100000003</v>
      </c>
      <c r="J505" s="114">
        <f t="shared" si="302"/>
        <v>0.67650972337635573</v>
      </c>
      <c r="K505" s="21">
        <v>1</v>
      </c>
      <c r="L505" s="121">
        <f t="shared" si="303"/>
        <v>4</v>
      </c>
      <c r="M505" s="4">
        <v>0</v>
      </c>
      <c r="N505" s="4">
        <v>0</v>
      </c>
      <c r="O505" s="116">
        <v>0</v>
      </c>
      <c r="P505" s="21">
        <v>0</v>
      </c>
      <c r="Q505" s="4">
        <v>0</v>
      </c>
      <c r="R505" s="4">
        <v>0</v>
      </c>
      <c r="S505" s="116">
        <v>0</v>
      </c>
      <c r="T505" s="21">
        <v>0</v>
      </c>
      <c r="U505" s="4">
        <v>0</v>
      </c>
      <c r="V505" s="4">
        <f t="shared" si="306"/>
        <v>0</v>
      </c>
      <c r="W505" s="117">
        <v>0</v>
      </c>
      <c r="X505" s="21">
        <v>0</v>
      </c>
      <c r="Y505" s="4">
        <v>0</v>
      </c>
      <c r="Z505" s="4">
        <v>0</v>
      </c>
      <c r="AA505" s="116">
        <v>0</v>
      </c>
      <c r="AB505" s="21">
        <v>0</v>
      </c>
      <c r="AC505" s="122">
        <f t="shared" si="308"/>
        <v>0</v>
      </c>
      <c r="AD505" s="4">
        <v>0</v>
      </c>
      <c r="AE505" s="4">
        <v>0</v>
      </c>
      <c r="AF505" s="116">
        <v>0</v>
      </c>
      <c r="AG505" s="21">
        <v>0</v>
      </c>
      <c r="AH505" s="4">
        <v>0</v>
      </c>
      <c r="AI505" s="4">
        <v>0</v>
      </c>
      <c r="AJ505" s="116">
        <v>0</v>
      </c>
      <c r="AK505" s="21">
        <v>0</v>
      </c>
      <c r="AL505" s="74">
        <f t="shared" si="309"/>
        <v>0</v>
      </c>
      <c r="AM505" s="4">
        <v>0</v>
      </c>
      <c r="AN505" s="4">
        <v>2584772.1800000002</v>
      </c>
      <c r="AO505" s="23">
        <f t="shared" si="310"/>
        <v>0</v>
      </c>
      <c r="AP505" s="21">
        <v>0</v>
      </c>
      <c r="AQ505" s="4">
        <v>0</v>
      </c>
      <c r="AR505" s="4">
        <v>423706.91000000003</v>
      </c>
      <c r="AS505" s="23">
        <f t="shared" si="332"/>
        <v>0</v>
      </c>
      <c r="AT505" s="21">
        <v>0</v>
      </c>
      <c r="AU505" s="74">
        <f t="shared" si="311"/>
        <v>0</v>
      </c>
      <c r="AV505" s="4">
        <v>5357956.6100000003</v>
      </c>
      <c r="AW505" s="4">
        <v>6999999.4100000001</v>
      </c>
      <c r="AX505" s="23">
        <f t="shared" si="328"/>
        <v>0.76542243737131976</v>
      </c>
      <c r="AY505" s="21">
        <v>2</v>
      </c>
      <c r="AZ505" s="4">
        <f t="shared" si="313"/>
        <v>5357956.6100000003</v>
      </c>
      <c r="BA505" s="4">
        <v>2996851.11</v>
      </c>
      <c r="BB505" s="23">
        <f t="shared" si="329"/>
        <v>0.55932724509316245</v>
      </c>
      <c r="BC505" s="21">
        <v>2</v>
      </c>
      <c r="BD505" s="73">
        <f t="shared" si="330"/>
        <v>4</v>
      </c>
      <c r="BE505" s="4">
        <v>0</v>
      </c>
      <c r="BF505" s="21">
        <v>3</v>
      </c>
      <c r="BG505" s="71">
        <f t="shared" si="316"/>
        <v>3</v>
      </c>
      <c r="BH505" s="4">
        <v>0</v>
      </c>
      <c r="BI505" s="4">
        <v>0</v>
      </c>
      <c r="BJ505" s="23">
        <v>0</v>
      </c>
      <c r="BK505" s="21">
        <v>0</v>
      </c>
      <c r="BL505" s="4">
        <v>11</v>
      </c>
      <c r="BM505" s="124">
        <v>15</v>
      </c>
      <c r="BN505" s="53">
        <f>BL505/BM505</f>
        <v>0.73333333333333328</v>
      </c>
      <c r="BO505" s="54">
        <v>2</v>
      </c>
      <c r="BP505" s="88">
        <f t="shared" si="318"/>
        <v>2</v>
      </c>
      <c r="BQ505" s="44">
        <f t="shared" si="331"/>
        <v>13</v>
      </c>
    </row>
    <row r="506" spans="1:69" ht="63.75" x14ac:dyDescent="0.2">
      <c r="A506" s="1">
        <v>503</v>
      </c>
      <c r="B506" s="2" t="s">
        <v>353</v>
      </c>
      <c r="C506" s="3" t="s">
        <v>354</v>
      </c>
      <c r="D506" s="4">
        <v>4755631.5599999996</v>
      </c>
      <c r="E506" s="4">
        <v>4755631.5599999996</v>
      </c>
      <c r="F506" s="118">
        <f t="shared" si="301"/>
        <v>1</v>
      </c>
      <c r="G506" s="21">
        <v>3</v>
      </c>
      <c r="H506" s="4">
        <v>4955881.5599999996</v>
      </c>
      <c r="I506" s="4">
        <v>4790612.2300000004</v>
      </c>
      <c r="J506" s="114">
        <f t="shared" si="302"/>
        <v>0.96665188059901919</v>
      </c>
      <c r="K506" s="21">
        <v>3</v>
      </c>
      <c r="L506" s="120">
        <f t="shared" si="303"/>
        <v>6</v>
      </c>
      <c r="M506" s="4">
        <v>0</v>
      </c>
      <c r="N506" s="4">
        <v>0</v>
      </c>
      <c r="O506" s="116">
        <v>0</v>
      </c>
      <c r="P506" s="21">
        <v>0</v>
      </c>
      <c r="Q506" s="4">
        <v>0</v>
      </c>
      <c r="R506" s="4">
        <v>0</v>
      </c>
      <c r="S506" s="116">
        <v>0</v>
      </c>
      <c r="T506" s="21">
        <v>0</v>
      </c>
      <c r="U506" s="4">
        <v>0</v>
      </c>
      <c r="V506" s="4">
        <f t="shared" si="306"/>
        <v>0</v>
      </c>
      <c r="W506" s="117">
        <v>0</v>
      </c>
      <c r="X506" s="21">
        <v>0</v>
      </c>
      <c r="Y506" s="4">
        <v>0</v>
      </c>
      <c r="Z506" s="4">
        <v>0</v>
      </c>
      <c r="AA506" s="116">
        <v>0</v>
      </c>
      <c r="AB506" s="21">
        <v>0</v>
      </c>
      <c r="AC506" s="122">
        <f t="shared" si="308"/>
        <v>0</v>
      </c>
      <c r="AD506" s="4">
        <v>0</v>
      </c>
      <c r="AE506" s="4">
        <v>0</v>
      </c>
      <c r="AF506" s="116">
        <v>0</v>
      </c>
      <c r="AG506" s="21">
        <v>0</v>
      </c>
      <c r="AH506" s="4">
        <v>0</v>
      </c>
      <c r="AI506" s="4">
        <v>0</v>
      </c>
      <c r="AJ506" s="116">
        <v>0</v>
      </c>
      <c r="AK506" s="21">
        <v>0</v>
      </c>
      <c r="AL506" s="74">
        <f t="shared" si="309"/>
        <v>0</v>
      </c>
      <c r="AM506" s="4">
        <v>0</v>
      </c>
      <c r="AN506" s="4">
        <v>243596.69</v>
      </c>
      <c r="AO506" s="23">
        <f t="shared" si="310"/>
        <v>0</v>
      </c>
      <c r="AP506" s="21">
        <v>0</v>
      </c>
      <c r="AQ506" s="4">
        <v>0</v>
      </c>
      <c r="AR506" s="4">
        <v>166343.39000000001</v>
      </c>
      <c r="AS506" s="23">
        <f t="shared" si="332"/>
        <v>0</v>
      </c>
      <c r="AT506" s="21">
        <v>0</v>
      </c>
      <c r="AU506" s="74">
        <f t="shared" si="311"/>
        <v>0</v>
      </c>
      <c r="AV506" s="4">
        <v>4319700.45</v>
      </c>
      <c r="AW506" s="4">
        <v>4424081.5599999996</v>
      </c>
      <c r="AX506" s="23">
        <f t="shared" si="328"/>
        <v>0.97640615151769505</v>
      </c>
      <c r="AY506" s="21">
        <v>3</v>
      </c>
      <c r="AZ506" s="4">
        <f t="shared" si="313"/>
        <v>4319700.45</v>
      </c>
      <c r="BA506" s="4">
        <v>1366255.06</v>
      </c>
      <c r="BB506" s="23">
        <f t="shared" si="329"/>
        <v>0.31628467663770526</v>
      </c>
      <c r="BC506" s="21">
        <v>1</v>
      </c>
      <c r="BD506" s="73">
        <f t="shared" si="330"/>
        <v>4</v>
      </c>
      <c r="BE506" s="4">
        <v>0</v>
      </c>
      <c r="BF506" s="21">
        <v>3</v>
      </c>
      <c r="BG506" s="71">
        <f t="shared" si="316"/>
        <v>3</v>
      </c>
      <c r="BH506" s="4">
        <v>0</v>
      </c>
      <c r="BI506" s="4">
        <v>0</v>
      </c>
      <c r="BJ506" s="23">
        <v>0</v>
      </c>
      <c r="BK506" s="21">
        <v>0</v>
      </c>
      <c r="BL506" s="4">
        <v>0</v>
      </c>
      <c r="BM506" s="124">
        <v>0</v>
      </c>
      <c r="BN506" s="53">
        <v>0</v>
      </c>
      <c r="BO506" s="54">
        <v>0</v>
      </c>
      <c r="BP506" s="88">
        <f t="shared" si="318"/>
        <v>0</v>
      </c>
      <c r="BQ506" s="44">
        <f t="shared" si="331"/>
        <v>13</v>
      </c>
    </row>
    <row r="507" spans="1:69" ht="63.75" x14ac:dyDescent="0.2">
      <c r="A507" s="1">
        <v>504</v>
      </c>
      <c r="B507" s="2" t="s">
        <v>1045</v>
      </c>
      <c r="C507" s="3" t="s">
        <v>1046</v>
      </c>
      <c r="D507" s="4">
        <v>3099970.41</v>
      </c>
      <c r="E507" s="4">
        <v>3099970.41</v>
      </c>
      <c r="F507" s="118">
        <f t="shared" si="301"/>
        <v>1</v>
      </c>
      <c r="G507" s="21">
        <v>3</v>
      </c>
      <c r="H507" s="4">
        <v>3099970.41</v>
      </c>
      <c r="I507" s="4">
        <v>3283041.68</v>
      </c>
      <c r="J507" s="114">
        <f t="shared" si="302"/>
        <v>1.0590558120843483</v>
      </c>
      <c r="K507" s="21">
        <v>3</v>
      </c>
      <c r="L507" s="120">
        <f t="shared" si="303"/>
        <v>6</v>
      </c>
      <c r="M507" s="4">
        <v>0</v>
      </c>
      <c r="N507" s="4">
        <v>0</v>
      </c>
      <c r="O507" s="116">
        <v>0</v>
      </c>
      <c r="P507" s="21">
        <v>0</v>
      </c>
      <c r="Q507" s="4">
        <v>0</v>
      </c>
      <c r="R507" s="4">
        <v>0</v>
      </c>
      <c r="S507" s="116">
        <v>0</v>
      </c>
      <c r="T507" s="21">
        <v>0</v>
      </c>
      <c r="U507" s="4">
        <v>0</v>
      </c>
      <c r="V507" s="4">
        <f t="shared" si="306"/>
        <v>0</v>
      </c>
      <c r="W507" s="117">
        <v>0</v>
      </c>
      <c r="X507" s="21">
        <v>0</v>
      </c>
      <c r="Y507" s="4">
        <v>0</v>
      </c>
      <c r="Z507" s="4">
        <v>0</v>
      </c>
      <c r="AA507" s="116">
        <v>0</v>
      </c>
      <c r="AB507" s="21">
        <v>0</v>
      </c>
      <c r="AC507" s="122">
        <f t="shared" si="308"/>
        <v>0</v>
      </c>
      <c r="AD507" s="4">
        <v>0</v>
      </c>
      <c r="AE507" s="4">
        <v>0</v>
      </c>
      <c r="AF507" s="116">
        <v>0</v>
      </c>
      <c r="AG507" s="21">
        <v>0</v>
      </c>
      <c r="AH507" s="4">
        <v>0</v>
      </c>
      <c r="AI507" s="4">
        <v>0</v>
      </c>
      <c r="AJ507" s="116">
        <v>0</v>
      </c>
      <c r="AK507" s="21">
        <v>0</v>
      </c>
      <c r="AL507" s="74">
        <f t="shared" si="309"/>
        <v>0</v>
      </c>
      <c r="AM507" s="4">
        <v>0</v>
      </c>
      <c r="AN507" s="4">
        <v>416623.3</v>
      </c>
      <c r="AO507" s="23">
        <f t="shared" si="310"/>
        <v>0</v>
      </c>
      <c r="AP507" s="21">
        <v>0</v>
      </c>
      <c r="AQ507" s="4">
        <v>0</v>
      </c>
      <c r="AR507" s="4">
        <v>11633.3</v>
      </c>
      <c r="AS507" s="23">
        <f t="shared" si="332"/>
        <v>0</v>
      </c>
      <c r="AT507" s="21">
        <v>0</v>
      </c>
      <c r="AU507" s="74">
        <f t="shared" si="311"/>
        <v>0</v>
      </c>
      <c r="AV507" s="4">
        <v>2930209.57</v>
      </c>
      <c r="AW507" s="4">
        <v>2744937.35</v>
      </c>
      <c r="AX507" s="23">
        <f t="shared" si="328"/>
        <v>1.0674959739973664</v>
      </c>
      <c r="AY507" s="21">
        <v>3</v>
      </c>
      <c r="AZ507" s="4">
        <f t="shared" si="313"/>
        <v>2930209.57</v>
      </c>
      <c r="BA507" s="4">
        <v>1215175.77</v>
      </c>
      <c r="BB507" s="23">
        <f t="shared" si="329"/>
        <v>0.41470609557800336</v>
      </c>
      <c r="BC507" s="21">
        <v>1</v>
      </c>
      <c r="BD507" s="73">
        <f t="shared" si="330"/>
        <v>4</v>
      </c>
      <c r="BE507" s="4">
        <v>0</v>
      </c>
      <c r="BF507" s="21">
        <v>3</v>
      </c>
      <c r="BG507" s="71">
        <f t="shared" si="316"/>
        <v>3</v>
      </c>
      <c r="BH507" s="4">
        <v>0</v>
      </c>
      <c r="BI507" s="4">
        <v>0</v>
      </c>
      <c r="BJ507" s="23">
        <v>0</v>
      </c>
      <c r="BK507" s="21">
        <v>0</v>
      </c>
      <c r="BL507" s="4">
        <v>0</v>
      </c>
      <c r="BM507" s="124">
        <v>0</v>
      </c>
      <c r="BN507" s="53">
        <v>0</v>
      </c>
      <c r="BO507" s="54">
        <v>0</v>
      </c>
      <c r="BP507" s="88">
        <f t="shared" si="318"/>
        <v>0</v>
      </c>
      <c r="BQ507" s="44">
        <f t="shared" si="331"/>
        <v>13</v>
      </c>
    </row>
    <row r="508" spans="1:69" ht="63.75" x14ac:dyDescent="0.2">
      <c r="A508" s="1">
        <v>505</v>
      </c>
      <c r="B508" s="2" t="s">
        <v>1233</v>
      </c>
      <c r="C508" s="3" t="s">
        <v>1234</v>
      </c>
      <c r="D508" s="4">
        <v>18930434.050000001</v>
      </c>
      <c r="E508" s="4">
        <v>18915203.809999999</v>
      </c>
      <c r="F508" s="118">
        <f t="shared" si="301"/>
        <v>0.99919546271576365</v>
      </c>
      <c r="G508" s="21">
        <v>3</v>
      </c>
      <c r="H508" s="4">
        <v>18957332.32</v>
      </c>
      <c r="I508" s="4">
        <v>19664610.309999999</v>
      </c>
      <c r="J508" s="114">
        <f t="shared" si="302"/>
        <v>1.0373089408394145</v>
      </c>
      <c r="K508" s="21">
        <v>3</v>
      </c>
      <c r="L508" s="120">
        <f t="shared" si="303"/>
        <v>6</v>
      </c>
      <c r="M508" s="4">
        <v>0</v>
      </c>
      <c r="N508" s="4">
        <v>0</v>
      </c>
      <c r="O508" s="116">
        <v>0</v>
      </c>
      <c r="P508" s="21">
        <v>0</v>
      </c>
      <c r="Q508" s="4">
        <v>0</v>
      </c>
      <c r="R508" s="4">
        <v>0</v>
      </c>
      <c r="S508" s="116">
        <v>0</v>
      </c>
      <c r="T508" s="21">
        <v>0</v>
      </c>
      <c r="U508" s="4">
        <v>0</v>
      </c>
      <c r="V508" s="4">
        <f t="shared" si="306"/>
        <v>0</v>
      </c>
      <c r="W508" s="117">
        <v>0</v>
      </c>
      <c r="X508" s="21">
        <v>0</v>
      </c>
      <c r="Y508" s="4">
        <v>0</v>
      </c>
      <c r="Z508" s="4">
        <v>0</v>
      </c>
      <c r="AA508" s="116">
        <v>0</v>
      </c>
      <c r="AB508" s="21">
        <v>0</v>
      </c>
      <c r="AC508" s="122">
        <f t="shared" si="308"/>
        <v>0</v>
      </c>
      <c r="AD508" s="4">
        <v>0</v>
      </c>
      <c r="AE508" s="4">
        <v>0</v>
      </c>
      <c r="AF508" s="116">
        <v>0</v>
      </c>
      <c r="AG508" s="21">
        <v>0</v>
      </c>
      <c r="AH508" s="4">
        <v>0</v>
      </c>
      <c r="AI508" s="4">
        <v>0</v>
      </c>
      <c r="AJ508" s="116">
        <v>0</v>
      </c>
      <c r="AK508" s="21">
        <v>0</v>
      </c>
      <c r="AL508" s="74">
        <f t="shared" si="309"/>
        <v>0</v>
      </c>
      <c r="AM508" s="4">
        <v>0</v>
      </c>
      <c r="AN508" s="4">
        <v>2771653.9099999997</v>
      </c>
      <c r="AO508" s="23">
        <f t="shared" si="310"/>
        <v>0</v>
      </c>
      <c r="AP508" s="21">
        <v>0</v>
      </c>
      <c r="AQ508" s="4">
        <v>0</v>
      </c>
      <c r="AR508" s="4">
        <v>83013.859999999986</v>
      </c>
      <c r="AS508" s="23">
        <f t="shared" si="332"/>
        <v>0</v>
      </c>
      <c r="AT508" s="21">
        <v>0</v>
      </c>
      <c r="AU508" s="74">
        <f t="shared" si="311"/>
        <v>0</v>
      </c>
      <c r="AV508" s="4">
        <v>8864908.3900000006</v>
      </c>
      <c r="AW508" s="4">
        <v>8115501.8899999997</v>
      </c>
      <c r="AX508" s="23">
        <f t="shared" si="328"/>
        <v>1.0923425944763105</v>
      </c>
      <c r="AY508" s="21">
        <v>3</v>
      </c>
      <c r="AZ508" s="4">
        <f t="shared" si="313"/>
        <v>8864908.3900000006</v>
      </c>
      <c r="BA508" s="4">
        <v>3908616.48</v>
      </c>
      <c r="BB508" s="23">
        <f t="shared" si="329"/>
        <v>0.44090884057065816</v>
      </c>
      <c r="BC508" s="21">
        <v>1</v>
      </c>
      <c r="BD508" s="73">
        <f t="shared" si="330"/>
        <v>4</v>
      </c>
      <c r="BE508" s="4">
        <v>0</v>
      </c>
      <c r="BF508" s="21">
        <v>3</v>
      </c>
      <c r="BG508" s="71">
        <f t="shared" si="316"/>
        <v>3</v>
      </c>
      <c r="BH508" s="4">
        <v>0</v>
      </c>
      <c r="BI508" s="4">
        <v>0</v>
      </c>
      <c r="BJ508" s="23">
        <v>0</v>
      </c>
      <c r="BK508" s="21">
        <v>0</v>
      </c>
      <c r="BL508" s="4">
        <v>0</v>
      </c>
      <c r="BM508" s="124">
        <v>0</v>
      </c>
      <c r="BN508" s="53">
        <v>0</v>
      </c>
      <c r="BO508" s="54">
        <v>0</v>
      </c>
      <c r="BP508" s="88">
        <f t="shared" si="318"/>
        <v>0</v>
      </c>
      <c r="BQ508" s="44">
        <f t="shared" si="331"/>
        <v>13</v>
      </c>
    </row>
    <row r="509" spans="1:69" ht="127.5" x14ac:dyDescent="0.2">
      <c r="A509" s="1">
        <v>506</v>
      </c>
      <c r="B509" s="2" t="s">
        <v>1249</v>
      </c>
      <c r="C509" s="3" t="s">
        <v>1250</v>
      </c>
      <c r="D509" s="4">
        <v>10066925.550000001</v>
      </c>
      <c r="E509" s="4">
        <v>10553528.99</v>
      </c>
      <c r="F509" s="118">
        <f t="shared" si="301"/>
        <v>1.0483368469929728</v>
      </c>
      <c r="G509" s="21">
        <v>3</v>
      </c>
      <c r="H509" s="4">
        <v>10066925.550000001</v>
      </c>
      <c r="I509" s="4">
        <v>6141025.8600000003</v>
      </c>
      <c r="J509" s="114">
        <f t="shared" si="302"/>
        <v>0.61001999364145487</v>
      </c>
      <c r="K509" s="21">
        <v>1</v>
      </c>
      <c r="L509" s="121">
        <f t="shared" si="303"/>
        <v>4</v>
      </c>
      <c r="M509" s="4">
        <v>0</v>
      </c>
      <c r="N509" s="4">
        <v>6</v>
      </c>
      <c r="O509" s="116">
        <f>M509/N509</f>
        <v>0</v>
      </c>
      <c r="P509" s="21">
        <v>3</v>
      </c>
      <c r="Q509" s="4">
        <v>4</v>
      </c>
      <c r="R509" s="4">
        <v>6</v>
      </c>
      <c r="S509" s="116">
        <f>Q509/R509</f>
        <v>0.66666666666666663</v>
      </c>
      <c r="T509" s="21">
        <v>0</v>
      </c>
      <c r="U509" s="4">
        <v>9</v>
      </c>
      <c r="V509" s="4">
        <f t="shared" si="306"/>
        <v>6</v>
      </c>
      <c r="W509" s="117">
        <f>U509/V509</f>
        <v>1.5</v>
      </c>
      <c r="X509" s="21">
        <v>1</v>
      </c>
      <c r="Y509" s="4">
        <v>0</v>
      </c>
      <c r="Z509" s="4">
        <v>0</v>
      </c>
      <c r="AA509" s="116">
        <v>0</v>
      </c>
      <c r="AB509" s="21">
        <v>0</v>
      </c>
      <c r="AC509" s="122">
        <f t="shared" si="308"/>
        <v>4</v>
      </c>
      <c r="AD509" s="4">
        <v>0</v>
      </c>
      <c r="AE509" s="4">
        <v>0</v>
      </c>
      <c r="AF509" s="116">
        <v>0</v>
      </c>
      <c r="AG509" s="21">
        <v>0</v>
      </c>
      <c r="AH509" s="4">
        <v>0</v>
      </c>
      <c r="AI509" s="4">
        <v>0</v>
      </c>
      <c r="AJ509" s="116">
        <v>0</v>
      </c>
      <c r="AK509" s="21">
        <v>0</v>
      </c>
      <c r="AL509" s="74">
        <f t="shared" si="309"/>
        <v>0</v>
      </c>
      <c r="AM509" s="4">
        <v>0</v>
      </c>
      <c r="AN509" s="4">
        <v>3373300.54</v>
      </c>
      <c r="AO509" s="23">
        <f t="shared" si="310"/>
        <v>0</v>
      </c>
      <c r="AP509" s="21">
        <v>0</v>
      </c>
      <c r="AQ509" s="4">
        <v>0</v>
      </c>
      <c r="AR509" s="4">
        <v>1202160.0399999998</v>
      </c>
      <c r="AS509" s="23">
        <f t="shared" si="332"/>
        <v>0</v>
      </c>
      <c r="AT509" s="21">
        <v>0</v>
      </c>
      <c r="AU509" s="74">
        <f t="shared" si="311"/>
        <v>0</v>
      </c>
      <c r="AV509" s="4">
        <v>6141025.8600000003</v>
      </c>
      <c r="AW509" s="4">
        <v>9219067.7899999991</v>
      </c>
      <c r="AX509" s="23">
        <f t="shared" si="328"/>
        <v>0.66612221537856819</v>
      </c>
      <c r="AY509" s="21">
        <v>2</v>
      </c>
      <c r="AZ509" s="4">
        <f t="shared" si="313"/>
        <v>6141025.8600000003</v>
      </c>
      <c r="BA509" s="4">
        <v>1222261.3999999999</v>
      </c>
      <c r="BB509" s="23">
        <f t="shared" si="329"/>
        <v>0.19903212066916778</v>
      </c>
      <c r="BC509" s="21">
        <v>0</v>
      </c>
      <c r="BD509" s="74">
        <f t="shared" si="330"/>
        <v>2</v>
      </c>
      <c r="BE509" s="4">
        <v>0</v>
      </c>
      <c r="BF509" s="21">
        <v>3</v>
      </c>
      <c r="BG509" s="71">
        <f t="shared" si="316"/>
        <v>3</v>
      </c>
      <c r="BH509" s="4">
        <v>0</v>
      </c>
      <c r="BI509" s="4">
        <v>0</v>
      </c>
      <c r="BJ509" s="23">
        <v>0</v>
      </c>
      <c r="BK509" s="21">
        <v>0</v>
      </c>
      <c r="BL509" s="4">
        <v>0</v>
      </c>
      <c r="BM509" s="124">
        <v>0</v>
      </c>
      <c r="BN509" s="53">
        <v>0</v>
      </c>
      <c r="BO509" s="54">
        <v>0</v>
      </c>
      <c r="BP509" s="88">
        <f t="shared" si="318"/>
        <v>0</v>
      </c>
      <c r="BQ509" s="44">
        <f t="shared" si="331"/>
        <v>13</v>
      </c>
    </row>
    <row r="510" spans="1:69" ht="63.75" x14ac:dyDescent="0.2">
      <c r="A510" s="1">
        <v>507</v>
      </c>
      <c r="B510" s="2" t="s">
        <v>1749</v>
      </c>
      <c r="C510" s="3" t="s">
        <v>1750</v>
      </c>
      <c r="D510" s="4">
        <v>8682372</v>
      </c>
      <c r="E510" s="4">
        <v>8682372</v>
      </c>
      <c r="F510" s="118">
        <f t="shared" si="301"/>
        <v>1</v>
      </c>
      <c r="G510" s="21">
        <v>3</v>
      </c>
      <c r="H510" s="4">
        <v>8682372</v>
      </c>
      <c r="I510" s="4">
        <v>8682372</v>
      </c>
      <c r="J510" s="114">
        <f t="shared" si="302"/>
        <v>1</v>
      </c>
      <c r="K510" s="21">
        <v>3</v>
      </c>
      <c r="L510" s="120">
        <f t="shared" si="303"/>
        <v>6</v>
      </c>
      <c r="M510" s="4">
        <v>0</v>
      </c>
      <c r="N510" s="4">
        <v>0</v>
      </c>
      <c r="O510" s="116">
        <v>0</v>
      </c>
      <c r="P510" s="21">
        <v>0</v>
      </c>
      <c r="Q510" s="4">
        <v>0</v>
      </c>
      <c r="R510" s="4">
        <v>0</v>
      </c>
      <c r="S510" s="116">
        <v>0</v>
      </c>
      <c r="T510" s="21">
        <v>0</v>
      </c>
      <c r="U510" s="4">
        <v>0</v>
      </c>
      <c r="V510" s="4">
        <f t="shared" si="306"/>
        <v>0</v>
      </c>
      <c r="W510" s="117">
        <v>0</v>
      </c>
      <c r="X510" s="21">
        <v>0</v>
      </c>
      <c r="Y510" s="4">
        <v>0</v>
      </c>
      <c r="Z510" s="4">
        <v>0</v>
      </c>
      <c r="AA510" s="116">
        <v>0</v>
      </c>
      <c r="AB510" s="21">
        <v>0</v>
      </c>
      <c r="AC510" s="122">
        <f t="shared" si="308"/>
        <v>0</v>
      </c>
      <c r="AD510" s="4">
        <v>0</v>
      </c>
      <c r="AE510" s="4">
        <v>0</v>
      </c>
      <c r="AF510" s="116">
        <v>0</v>
      </c>
      <c r="AG510" s="21">
        <v>0</v>
      </c>
      <c r="AH510" s="4">
        <v>0</v>
      </c>
      <c r="AI510" s="4">
        <v>0</v>
      </c>
      <c r="AJ510" s="116">
        <v>0</v>
      </c>
      <c r="AK510" s="21">
        <v>0</v>
      </c>
      <c r="AL510" s="74">
        <f t="shared" si="309"/>
        <v>0</v>
      </c>
      <c r="AM510" s="4">
        <v>0</v>
      </c>
      <c r="AN510" s="4">
        <v>561950.71</v>
      </c>
      <c r="AO510" s="23">
        <f t="shared" si="310"/>
        <v>0</v>
      </c>
      <c r="AP510" s="21">
        <v>0</v>
      </c>
      <c r="AQ510" s="4">
        <v>0</v>
      </c>
      <c r="AR510" s="4">
        <v>235775.95</v>
      </c>
      <c r="AS510" s="23">
        <f t="shared" si="332"/>
        <v>0</v>
      </c>
      <c r="AT510" s="21">
        <v>0</v>
      </c>
      <c r="AU510" s="74">
        <f t="shared" si="311"/>
        <v>0</v>
      </c>
      <c r="AV510" s="4">
        <v>2199363.27</v>
      </c>
      <c r="AW510" s="4">
        <v>2199363.27</v>
      </c>
      <c r="AX510" s="23">
        <f t="shared" si="328"/>
        <v>1</v>
      </c>
      <c r="AY510" s="21">
        <v>3</v>
      </c>
      <c r="AZ510" s="4">
        <f t="shared" si="313"/>
        <v>2199363.27</v>
      </c>
      <c r="BA510" s="4">
        <v>666056.51</v>
      </c>
      <c r="BB510" s="23">
        <f t="shared" si="329"/>
        <v>0.30284060804561858</v>
      </c>
      <c r="BC510" s="21">
        <v>1</v>
      </c>
      <c r="BD510" s="73">
        <f t="shared" si="330"/>
        <v>4</v>
      </c>
      <c r="BE510" s="4">
        <v>0</v>
      </c>
      <c r="BF510" s="21">
        <v>3</v>
      </c>
      <c r="BG510" s="71">
        <f t="shared" si="316"/>
        <v>3</v>
      </c>
      <c r="BH510" s="4">
        <v>0</v>
      </c>
      <c r="BI510" s="4">
        <v>0</v>
      </c>
      <c r="BJ510" s="23">
        <v>0</v>
      </c>
      <c r="BK510" s="21">
        <v>0</v>
      </c>
      <c r="BL510" s="4">
        <v>0</v>
      </c>
      <c r="BM510" s="124">
        <v>0</v>
      </c>
      <c r="BN510" s="53">
        <v>0</v>
      </c>
      <c r="BO510" s="54">
        <v>0</v>
      </c>
      <c r="BP510" s="88">
        <f t="shared" si="318"/>
        <v>0</v>
      </c>
      <c r="BQ510" s="44">
        <f t="shared" si="331"/>
        <v>13</v>
      </c>
    </row>
    <row r="511" spans="1:69" ht="63.75" x14ac:dyDescent="0.2">
      <c r="A511" s="1">
        <v>508</v>
      </c>
      <c r="B511" s="2" t="s">
        <v>241</v>
      </c>
      <c r="C511" s="3" t="s">
        <v>242</v>
      </c>
      <c r="D511" s="4">
        <v>4094009.9</v>
      </c>
      <c r="E511" s="4">
        <v>4519969.9000000004</v>
      </c>
      <c r="F511" s="118">
        <f t="shared" si="301"/>
        <v>1.1040446922221661</v>
      </c>
      <c r="G511" s="21">
        <v>3</v>
      </c>
      <c r="H511" s="4">
        <v>4377440</v>
      </c>
      <c r="I511" s="4">
        <v>4496713.68</v>
      </c>
      <c r="J511" s="114">
        <f t="shared" si="302"/>
        <v>1.0272473591871047</v>
      </c>
      <c r="K511" s="21">
        <v>3</v>
      </c>
      <c r="L511" s="120">
        <f t="shared" si="303"/>
        <v>6</v>
      </c>
      <c r="M511" s="4">
        <v>0</v>
      </c>
      <c r="N511" s="4">
        <v>0</v>
      </c>
      <c r="O511" s="116">
        <v>0</v>
      </c>
      <c r="P511" s="21">
        <v>0</v>
      </c>
      <c r="Q511" s="4">
        <v>0</v>
      </c>
      <c r="R511" s="4">
        <v>0</v>
      </c>
      <c r="S511" s="116">
        <v>0</v>
      </c>
      <c r="T511" s="21">
        <v>0</v>
      </c>
      <c r="U511" s="4">
        <v>0</v>
      </c>
      <c r="V511" s="4">
        <f t="shared" si="306"/>
        <v>0</v>
      </c>
      <c r="W511" s="117">
        <v>0</v>
      </c>
      <c r="X511" s="21">
        <v>0</v>
      </c>
      <c r="Y511" s="4">
        <v>0</v>
      </c>
      <c r="Z511" s="4">
        <v>0</v>
      </c>
      <c r="AA511" s="116">
        <v>0</v>
      </c>
      <c r="AB511" s="21">
        <v>0</v>
      </c>
      <c r="AC511" s="122">
        <f t="shared" si="308"/>
        <v>0</v>
      </c>
      <c r="AD511" s="4">
        <v>0</v>
      </c>
      <c r="AE511" s="4">
        <v>0</v>
      </c>
      <c r="AF511" s="116">
        <v>0</v>
      </c>
      <c r="AG511" s="21">
        <v>0</v>
      </c>
      <c r="AH511" s="4">
        <v>0</v>
      </c>
      <c r="AI511" s="4">
        <v>0</v>
      </c>
      <c r="AJ511" s="116">
        <v>0</v>
      </c>
      <c r="AK511" s="21">
        <v>0</v>
      </c>
      <c r="AL511" s="74">
        <f t="shared" si="309"/>
        <v>0</v>
      </c>
      <c r="AM511" s="4">
        <v>0</v>
      </c>
      <c r="AN511" s="4">
        <v>1872725.56</v>
      </c>
      <c r="AO511" s="23">
        <f t="shared" si="310"/>
        <v>0</v>
      </c>
      <c r="AP511" s="21">
        <v>0</v>
      </c>
      <c r="AQ511" s="4">
        <v>0</v>
      </c>
      <c r="AR511" s="4">
        <v>562562.05999999994</v>
      </c>
      <c r="AS511" s="23">
        <f t="shared" si="332"/>
        <v>0</v>
      </c>
      <c r="AT511" s="21">
        <v>0</v>
      </c>
      <c r="AU511" s="74">
        <f t="shared" si="311"/>
        <v>0</v>
      </c>
      <c r="AV511" s="4">
        <v>2627726.86</v>
      </c>
      <c r="AW511" s="4">
        <v>3281187.3</v>
      </c>
      <c r="AX511" s="23">
        <f t="shared" si="328"/>
        <v>0.80084634607722638</v>
      </c>
      <c r="AY511" s="21">
        <v>2</v>
      </c>
      <c r="AZ511" s="4">
        <f t="shared" si="313"/>
        <v>2627726.86</v>
      </c>
      <c r="BA511" s="4">
        <v>1195697.8</v>
      </c>
      <c r="BB511" s="23">
        <f t="shared" si="329"/>
        <v>0.45503123562850062</v>
      </c>
      <c r="BC511" s="21">
        <v>1</v>
      </c>
      <c r="BD511" s="73">
        <f t="shared" si="330"/>
        <v>3</v>
      </c>
      <c r="BE511" s="4">
        <v>0</v>
      </c>
      <c r="BF511" s="21">
        <v>3</v>
      </c>
      <c r="BG511" s="71">
        <f t="shared" si="316"/>
        <v>3</v>
      </c>
      <c r="BH511" s="4">
        <v>0</v>
      </c>
      <c r="BI511" s="4">
        <v>0</v>
      </c>
      <c r="BJ511" s="23">
        <v>0</v>
      </c>
      <c r="BK511" s="21">
        <v>0</v>
      </c>
      <c r="BL511" s="4">
        <v>0</v>
      </c>
      <c r="BM511" s="124">
        <v>0</v>
      </c>
      <c r="BN511" s="53">
        <v>0</v>
      </c>
      <c r="BO511" s="54">
        <v>0</v>
      </c>
      <c r="BP511" s="88">
        <f t="shared" si="318"/>
        <v>0</v>
      </c>
      <c r="BQ511" s="44">
        <f t="shared" si="331"/>
        <v>12</v>
      </c>
    </row>
    <row r="512" spans="1:69" ht="102" x14ac:dyDescent="0.2">
      <c r="A512" s="1">
        <v>509</v>
      </c>
      <c r="B512" s="2" t="s">
        <v>649</v>
      </c>
      <c r="C512" s="3" t="s">
        <v>650</v>
      </c>
      <c r="D512" s="4">
        <v>5983955.3899999997</v>
      </c>
      <c r="E512" s="4">
        <v>5983955.3899999997</v>
      </c>
      <c r="F512" s="118">
        <f t="shared" si="301"/>
        <v>1</v>
      </c>
      <c r="G512" s="21">
        <v>3</v>
      </c>
      <c r="H512" s="4">
        <v>5999786.5300000003</v>
      </c>
      <c r="I512" s="4">
        <v>5393844.5199999996</v>
      </c>
      <c r="J512" s="114">
        <f t="shared" si="302"/>
        <v>0.89900607180435788</v>
      </c>
      <c r="K512" s="21">
        <v>2</v>
      </c>
      <c r="L512" s="115">
        <f t="shared" si="303"/>
        <v>5</v>
      </c>
      <c r="M512" s="4">
        <v>0</v>
      </c>
      <c r="N512" s="4">
        <v>0</v>
      </c>
      <c r="O512" s="116">
        <v>0</v>
      </c>
      <c r="P512" s="21">
        <v>0</v>
      </c>
      <c r="Q512" s="4">
        <v>0</v>
      </c>
      <c r="R512" s="4">
        <v>0</v>
      </c>
      <c r="S512" s="116">
        <v>0</v>
      </c>
      <c r="T512" s="21">
        <v>0</v>
      </c>
      <c r="U512" s="4">
        <v>0</v>
      </c>
      <c r="V512" s="4">
        <f t="shared" si="306"/>
        <v>0</v>
      </c>
      <c r="W512" s="117">
        <v>0</v>
      </c>
      <c r="X512" s="21">
        <v>0</v>
      </c>
      <c r="Y512" s="4">
        <v>0</v>
      </c>
      <c r="Z512" s="4">
        <v>0</v>
      </c>
      <c r="AA512" s="116">
        <v>0</v>
      </c>
      <c r="AB512" s="21">
        <v>0</v>
      </c>
      <c r="AC512" s="122">
        <f t="shared" si="308"/>
        <v>0</v>
      </c>
      <c r="AD512" s="4">
        <v>0</v>
      </c>
      <c r="AE512" s="4">
        <v>0</v>
      </c>
      <c r="AF512" s="116">
        <v>0</v>
      </c>
      <c r="AG512" s="21">
        <v>0</v>
      </c>
      <c r="AH512" s="4">
        <v>0</v>
      </c>
      <c r="AI512" s="4">
        <v>0</v>
      </c>
      <c r="AJ512" s="116">
        <v>0</v>
      </c>
      <c r="AK512" s="21">
        <v>0</v>
      </c>
      <c r="AL512" s="74">
        <f t="shared" si="309"/>
        <v>0</v>
      </c>
      <c r="AM512" s="4">
        <v>0</v>
      </c>
      <c r="AN512" s="4">
        <v>1410480.6400000001</v>
      </c>
      <c r="AO512" s="23">
        <f t="shared" si="310"/>
        <v>0</v>
      </c>
      <c r="AP512" s="21">
        <v>0</v>
      </c>
      <c r="AQ512" s="4">
        <v>0</v>
      </c>
      <c r="AR512" s="4">
        <v>399137.70999999996</v>
      </c>
      <c r="AS512" s="23">
        <f t="shared" si="332"/>
        <v>0</v>
      </c>
      <c r="AT512" s="21">
        <v>0</v>
      </c>
      <c r="AU512" s="74">
        <f t="shared" si="311"/>
        <v>0</v>
      </c>
      <c r="AV512" s="4">
        <v>4305651.22</v>
      </c>
      <c r="AW512" s="4">
        <v>4895762.09</v>
      </c>
      <c r="AX512" s="23">
        <f t="shared" si="328"/>
        <v>0.87946496190953594</v>
      </c>
      <c r="AY512" s="21">
        <v>2</v>
      </c>
      <c r="AZ512" s="4">
        <f t="shared" si="313"/>
        <v>4305651.22</v>
      </c>
      <c r="BA512" s="4">
        <v>2870119.11</v>
      </c>
      <c r="BB512" s="23">
        <f t="shared" si="329"/>
        <v>0.66659349848592708</v>
      </c>
      <c r="BC512" s="21">
        <v>2</v>
      </c>
      <c r="BD512" s="73">
        <f t="shared" si="330"/>
        <v>4</v>
      </c>
      <c r="BE512" s="4">
        <v>0</v>
      </c>
      <c r="BF512" s="21">
        <v>3</v>
      </c>
      <c r="BG512" s="71">
        <f t="shared" si="316"/>
        <v>3</v>
      </c>
      <c r="BH512" s="4">
        <v>0</v>
      </c>
      <c r="BI512" s="4">
        <v>0</v>
      </c>
      <c r="BJ512" s="23">
        <v>0</v>
      </c>
      <c r="BK512" s="21">
        <v>0</v>
      </c>
      <c r="BL512" s="4">
        <v>0</v>
      </c>
      <c r="BM512" s="124">
        <v>0</v>
      </c>
      <c r="BN512" s="53">
        <v>0</v>
      </c>
      <c r="BO512" s="54">
        <v>0</v>
      </c>
      <c r="BP512" s="88">
        <f t="shared" si="318"/>
        <v>0</v>
      </c>
      <c r="BQ512" s="44">
        <f t="shared" si="331"/>
        <v>12</v>
      </c>
    </row>
    <row r="513" spans="1:69" ht="63.75" x14ac:dyDescent="0.2">
      <c r="A513" s="1">
        <v>510</v>
      </c>
      <c r="B513" s="2" t="s">
        <v>691</v>
      </c>
      <c r="C513" s="3" t="s">
        <v>692</v>
      </c>
      <c r="D513" s="4">
        <v>3537292.17</v>
      </c>
      <c r="E513" s="4">
        <v>3537292.17</v>
      </c>
      <c r="F513" s="118">
        <f t="shared" si="301"/>
        <v>1</v>
      </c>
      <c r="G513" s="21">
        <v>3</v>
      </c>
      <c r="H513" s="4">
        <v>5469339.7400000002</v>
      </c>
      <c r="I513" s="4">
        <v>4516720.87</v>
      </c>
      <c r="J513" s="114">
        <f t="shared" si="302"/>
        <v>0.82582561784688113</v>
      </c>
      <c r="K513" s="21">
        <v>2</v>
      </c>
      <c r="L513" s="115">
        <f t="shared" si="303"/>
        <v>5</v>
      </c>
      <c r="M513" s="4">
        <v>0</v>
      </c>
      <c r="N513" s="4">
        <v>0</v>
      </c>
      <c r="O513" s="116">
        <v>0</v>
      </c>
      <c r="P513" s="21">
        <v>0</v>
      </c>
      <c r="Q513" s="4">
        <v>0</v>
      </c>
      <c r="R513" s="4">
        <v>0</v>
      </c>
      <c r="S513" s="116">
        <v>0</v>
      </c>
      <c r="T513" s="21">
        <v>0</v>
      </c>
      <c r="U513" s="4">
        <v>0</v>
      </c>
      <c r="V513" s="4">
        <f t="shared" si="306"/>
        <v>0</v>
      </c>
      <c r="W513" s="117">
        <v>0</v>
      </c>
      <c r="X513" s="21">
        <v>0</v>
      </c>
      <c r="Y513" s="4">
        <v>0</v>
      </c>
      <c r="Z513" s="4">
        <v>0</v>
      </c>
      <c r="AA513" s="116">
        <v>0</v>
      </c>
      <c r="AB513" s="21">
        <v>0</v>
      </c>
      <c r="AC513" s="122">
        <f t="shared" si="308"/>
        <v>0</v>
      </c>
      <c r="AD513" s="4">
        <v>0</v>
      </c>
      <c r="AE513" s="4">
        <v>0</v>
      </c>
      <c r="AF513" s="116">
        <v>0</v>
      </c>
      <c r="AG513" s="21">
        <v>0</v>
      </c>
      <c r="AH513" s="4">
        <v>0</v>
      </c>
      <c r="AI513" s="4">
        <v>0</v>
      </c>
      <c r="AJ513" s="116">
        <v>0</v>
      </c>
      <c r="AK513" s="21">
        <v>0</v>
      </c>
      <c r="AL513" s="74">
        <f t="shared" si="309"/>
        <v>0</v>
      </c>
      <c r="AM513" s="4">
        <v>0</v>
      </c>
      <c r="AN513" s="4">
        <v>1325571.44</v>
      </c>
      <c r="AO513" s="23">
        <f t="shared" si="310"/>
        <v>0</v>
      </c>
      <c r="AP513" s="21">
        <v>0</v>
      </c>
      <c r="AQ513" s="4">
        <v>0</v>
      </c>
      <c r="AR513" s="4">
        <v>156231.57999999999</v>
      </c>
      <c r="AS513" s="23">
        <f t="shared" si="332"/>
        <v>0</v>
      </c>
      <c r="AT513" s="21">
        <v>0</v>
      </c>
      <c r="AU513" s="74">
        <f t="shared" si="311"/>
        <v>0</v>
      </c>
      <c r="AV513" s="4">
        <v>2388502.39</v>
      </c>
      <c r="AW513" s="4">
        <v>2388502.39</v>
      </c>
      <c r="AX513" s="23">
        <f t="shared" si="328"/>
        <v>1</v>
      </c>
      <c r="AY513" s="21">
        <v>3</v>
      </c>
      <c r="AZ513" s="4">
        <f t="shared" si="313"/>
        <v>2388502.39</v>
      </c>
      <c r="BA513" s="4">
        <v>816754.12999999977</v>
      </c>
      <c r="BB513" s="23">
        <f t="shared" si="329"/>
        <v>0.34195240223309958</v>
      </c>
      <c r="BC513" s="21">
        <v>1</v>
      </c>
      <c r="BD513" s="73">
        <f t="shared" si="330"/>
        <v>4</v>
      </c>
      <c r="BE513" s="4">
        <v>0</v>
      </c>
      <c r="BF513" s="21">
        <v>3</v>
      </c>
      <c r="BG513" s="71">
        <f t="shared" si="316"/>
        <v>3</v>
      </c>
      <c r="BH513" s="4">
        <v>0</v>
      </c>
      <c r="BI513" s="4">
        <v>0</v>
      </c>
      <c r="BJ513" s="23">
        <v>0</v>
      </c>
      <c r="BK513" s="21">
        <v>0</v>
      </c>
      <c r="BL513" s="4">
        <v>0</v>
      </c>
      <c r="BM513" s="124">
        <v>0</v>
      </c>
      <c r="BN513" s="53">
        <v>0</v>
      </c>
      <c r="BO513" s="54">
        <v>0</v>
      </c>
      <c r="BP513" s="88">
        <f t="shared" si="318"/>
        <v>0</v>
      </c>
      <c r="BQ513" s="44">
        <f t="shared" si="331"/>
        <v>12</v>
      </c>
    </row>
    <row r="514" spans="1:69" ht="76.5" x14ac:dyDescent="0.2">
      <c r="A514" s="1">
        <v>511</v>
      </c>
      <c r="B514" s="2" t="s">
        <v>931</v>
      </c>
      <c r="C514" s="3" t="s">
        <v>932</v>
      </c>
      <c r="D514" s="4">
        <v>8143570.4299999997</v>
      </c>
      <c r="E514" s="4">
        <v>8143570.4299999997</v>
      </c>
      <c r="F514" s="118">
        <f t="shared" si="301"/>
        <v>1</v>
      </c>
      <c r="G514" s="21">
        <v>3</v>
      </c>
      <c r="H514" s="4">
        <v>8143570.4299999997</v>
      </c>
      <c r="I514" s="4">
        <v>6193740.1699999999</v>
      </c>
      <c r="J514" s="114">
        <f t="shared" si="302"/>
        <v>0.7605681344859444</v>
      </c>
      <c r="K514" s="21">
        <v>2</v>
      </c>
      <c r="L514" s="115">
        <f t="shared" si="303"/>
        <v>5</v>
      </c>
      <c r="M514" s="4">
        <v>0</v>
      </c>
      <c r="N514" s="4">
        <v>0</v>
      </c>
      <c r="O514" s="116">
        <v>0</v>
      </c>
      <c r="P514" s="21">
        <v>0</v>
      </c>
      <c r="Q514" s="4">
        <v>0</v>
      </c>
      <c r="R514" s="4">
        <v>0</v>
      </c>
      <c r="S514" s="116">
        <v>0</v>
      </c>
      <c r="T514" s="21">
        <v>0</v>
      </c>
      <c r="U514" s="4">
        <v>0</v>
      </c>
      <c r="V514" s="4">
        <f t="shared" si="306"/>
        <v>0</v>
      </c>
      <c r="W514" s="117">
        <v>0</v>
      </c>
      <c r="X514" s="21">
        <v>0</v>
      </c>
      <c r="Y514" s="4">
        <v>0</v>
      </c>
      <c r="Z514" s="4">
        <v>0</v>
      </c>
      <c r="AA514" s="116">
        <v>0</v>
      </c>
      <c r="AB514" s="21">
        <v>0</v>
      </c>
      <c r="AC514" s="122">
        <f t="shared" si="308"/>
        <v>0</v>
      </c>
      <c r="AD514" s="4">
        <v>0</v>
      </c>
      <c r="AE514" s="4">
        <v>0</v>
      </c>
      <c r="AF514" s="116">
        <v>0</v>
      </c>
      <c r="AG514" s="21">
        <v>0</v>
      </c>
      <c r="AH514" s="4">
        <v>0</v>
      </c>
      <c r="AI514" s="4">
        <v>0</v>
      </c>
      <c r="AJ514" s="116">
        <v>0</v>
      </c>
      <c r="AK514" s="21">
        <v>0</v>
      </c>
      <c r="AL514" s="74">
        <f t="shared" si="309"/>
        <v>0</v>
      </c>
      <c r="AM514" s="4">
        <v>0</v>
      </c>
      <c r="AN514" s="4">
        <v>3320616.27</v>
      </c>
      <c r="AO514" s="23">
        <f t="shared" si="310"/>
        <v>0</v>
      </c>
      <c r="AP514" s="21">
        <v>0</v>
      </c>
      <c r="AQ514" s="4">
        <v>0</v>
      </c>
      <c r="AR514" s="4">
        <v>1542583.7700000003</v>
      </c>
      <c r="AS514" s="23">
        <f t="shared" si="332"/>
        <v>0</v>
      </c>
      <c r="AT514" s="21">
        <v>0</v>
      </c>
      <c r="AU514" s="74">
        <f t="shared" si="311"/>
        <v>0</v>
      </c>
      <c r="AV514" s="4">
        <v>6193740.1699999999</v>
      </c>
      <c r="AW514" s="4">
        <v>6502570.4299999997</v>
      </c>
      <c r="AX514" s="23">
        <f t="shared" si="328"/>
        <v>0.95250643367502907</v>
      </c>
      <c r="AY514" s="21">
        <v>3</v>
      </c>
      <c r="AZ514" s="4">
        <f t="shared" si="313"/>
        <v>6193740.1699999999</v>
      </c>
      <c r="BA514" s="4">
        <v>2109686.35</v>
      </c>
      <c r="BB514" s="23">
        <f t="shared" si="329"/>
        <v>0.34061589477364212</v>
      </c>
      <c r="BC514" s="21">
        <v>1</v>
      </c>
      <c r="BD514" s="73">
        <f t="shared" si="330"/>
        <v>4</v>
      </c>
      <c r="BE514" s="4">
        <v>0</v>
      </c>
      <c r="BF514" s="21">
        <v>3</v>
      </c>
      <c r="BG514" s="71">
        <f t="shared" si="316"/>
        <v>3</v>
      </c>
      <c r="BH514" s="4">
        <v>0</v>
      </c>
      <c r="BI514" s="4">
        <v>0</v>
      </c>
      <c r="BJ514" s="23">
        <v>0</v>
      </c>
      <c r="BK514" s="21">
        <v>0</v>
      </c>
      <c r="BL514" s="4">
        <v>0</v>
      </c>
      <c r="BM514" s="124">
        <v>0</v>
      </c>
      <c r="BN514" s="53">
        <v>0</v>
      </c>
      <c r="BO514" s="54">
        <v>0</v>
      </c>
      <c r="BP514" s="88">
        <f t="shared" si="318"/>
        <v>0</v>
      </c>
      <c r="BQ514" s="44">
        <f t="shared" si="331"/>
        <v>12</v>
      </c>
    </row>
    <row r="515" spans="1:69" ht="76.5" x14ac:dyDescent="0.2">
      <c r="A515" s="1">
        <v>512</v>
      </c>
      <c r="B515" s="2" t="s">
        <v>1493</v>
      </c>
      <c r="C515" s="3" t="s">
        <v>1494</v>
      </c>
      <c r="D515" s="4">
        <v>12260114.08</v>
      </c>
      <c r="E515" s="4">
        <v>12260114.08</v>
      </c>
      <c r="F515" s="118">
        <f t="shared" si="301"/>
        <v>1</v>
      </c>
      <c r="G515" s="21">
        <v>3</v>
      </c>
      <c r="H515" s="4">
        <v>12260114.08</v>
      </c>
      <c r="I515" s="4">
        <v>12201303.869999999</v>
      </c>
      <c r="J515" s="114">
        <f t="shared" si="302"/>
        <v>0.99520312701690616</v>
      </c>
      <c r="K515" s="21">
        <v>3</v>
      </c>
      <c r="L515" s="120">
        <f t="shared" si="303"/>
        <v>6</v>
      </c>
      <c r="M515" s="4">
        <v>0</v>
      </c>
      <c r="N515" s="4">
        <v>0</v>
      </c>
      <c r="O515" s="116">
        <v>0</v>
      </c>
      <c r="P515" s="21">
        <v>0</v>
      </c>
      <c r="Q515" s="4">
        <v>0</v>
      </c>
      <c r="R515" s="4">
        <v>0</v>
      </c>
      <c r="S515" s="116">
        <v>0</v>
      </c>
      <c r="T515" s="21">
        <v>0</v>
      </c>
      <c r="U515" s="4">
        <v>0</v>
      </c>
      <c r="V515" s="4">
        <f t="shared" si="306"/>
        <v>0</v>
      </c>
      <c r="W515" s="117">
        <v>0</v>
      </c>
      <c r="X515" s="21">
        <v>0</v>
      </c>
      <c r="Y515" s="4">
        <v>0</v>
      </c>
      <c r="Z515" s="4">
        <v>0</v>
      </c>
      <c r="AA515" s="116">
        <v>0</v>
      </c>
      <c r="AB515" s="21">
        <v>0</v>
      </c>
      <c r="AC515" s="122">
        <f t="shared" si="308"/>
        <v>0</v>
      </c>
      <c r="AD515" s="4">
        <v>0</v>
      </c>
      <c r="AE515" s="4">
        <v>0</v>
      </c>
      <c r="AF515" s="116">
        <v>0</v>
      </c>
      <c r="AG515" s="21">
        <v>0</v>
      </c>
      <c r="AH515" s="4">
        <v>0</v>
      </c>
      <c r="AI515" s="4">
        <v>0</v>
      </c>
      <c r="AJ515" s="116">
        <v>0</v>
      </c>
      <c r="AK515" s="21">
        <v>0</v>
      </c>
      <c r="AL515" s="74">
        <f t="shared" si="309"/>
        <v>0</v>
      </c>
      <c r="AM515" s="4">
        <v>0</v>
      </c>
      <c r="AN515" s="4">
        <v>5343347.12</v>
      </c>
      <c r="AO515" s="23">
        <f t="shared" si="310"/>
        <v>0</v>
      </c>
      <c r="AP515" s="21">
        <v>0</v>
      </c>
      <c r="AQ515" s="4">
        <v>0</v>
      </c>
      <c r="AR515" s="4">
        <v>2782224.09</v>
      </c>
      <c r="AS515" s="23">
        <f t="shared" si="332"/>
        <v>0</v>
      </c>
      <c r="AT515" s="21">
        <v>0</v>
      </c>
      <c r="AU515" s="74">
        <f t="shared" si="311"/>
        <v>0</v>
      </c>
      <c r="AV515" s="4">
        <v>7322303.8700000001</v>
      </c>
      <c r="AW515" s="4">
        <v>7381114.0800000001</v>
      </c>
      <c r="AX515" s="23">
        <f t="shared" si="328"/>
        <v>0.99203233964919291</v>
      </c>
      <c r="AY515" s="21">
        <v>3</v>
      </c>
      <c r="AZ515" s="4">
        <f t="shared" si="313"/>
        <v>7322303.8700000001</v>
      </c>
      <c r="BA515" s="4">
        <v>996021.38</v>
      </c>
      <c r="BB515" s="23">
        <f t="shared" si="329"/>
        <v>0.13602568231028631</v>
      </c>
      <c r="BC515" s="21">
        <v>0</v>
      </c>
      <c r="BD515" s="73">
        <f t="shared" si="330"/>
        <v>3</v>
      </c>
      <c r="BE515" s="4">
        <v>0</v>
      </c>
      <c r="BF515" s="21">
        <v>3</v>
      </c>
      <c r="BG515" s="71">
        <f t="shared" si="316"/>
        <v>3</v>
      </c>
      <c r="BH515" s="4">
        <v>0</v>
      </c>
      <c r="BI515" s="4">
        <v>0</v>
      </c>
      <c r="BJ515" s="23">
        <v>0</v>
      </c>
      <c r="BK515" s="21">
        <v>0</v>
      </c>
      <c r="BL515" s="4">
        <v>0</v>
      </c>
      <c r="BM515" s="124">
        <v>0</v>
      </c>
      <c r="BN515" s="53">
        <v>0</v>
      </c>
      <c r="BO515" s="54">
        <v>0</v>
      </c>
      <c r="BP515" s="88">
        <f t="shared" si="318"/>
        <v>0</v>
      </c>
      <c r="BQ515" s="44">
        <f t="shared" si="331"/>
        <v>12</v>
      </c>
    </row>
    <row r="516" spans="1:69" ht="63.75" x14ac:dyDescent="0.2">
      <c r="A516" s="1">
        <v>513</v>
      </c>
      <c r="B516" s="2" t="s">
        <v>1047</v>
      </c>
      <c r="C516" s="3" t="s">
        <v>1048</v>
      </c>
      <c r="D516" s="4">
        <v>8430861.1999999993</v>
      </c>
      <c r="E516" s="4">
        <v>8411512</v>
      </c>
      <c r="F516" s="118">
        <f t="shared" ref="F516:F533" si="333">E516/D516</f>
        <v>0.99770495569301987</v>
      </c>
      <c r="G516" s="21">
        <v>3</v>
      </c>
      <c r="H516" s="4">
        <v>8468224.8599999994</v>
      </c>
      <c r="I516" s="4">
        <v>7075011.3200000003</v>
      </c>
      <c r="J516" s="114">
        <f t="shared" ref="J516:J533" si="334">I516/H516</f>
        <v>0.83547749817309414</v>
      </c>
      <c r="K516" s="21">
        <v>2</v>
      </c>
      <c r="L516" s="115">
        <f t="shared" ref="L516:L533" si="335">G516+K516</f>
        <v>5</v>
      </c>
      <c r="M516" s="4">
        <v>0</v>
      </c>
      <c r="N516" s="4">
        <v>0</v>
      </c>
      <c r="O516" s="116">
        <v>0</v>
      </c>
      <c r="P516" s="21">
        <v>0</v>
      </c>
      <c r="Q516" s="4">
        <v>0</v>
      </c>
      <c r="R516" s="4">
        <v>0</v>
      </c>
      <c r="S516" s="116">
        <v>0</v>
      </c>
      <c r="T516" s="21">
        <v>0</v>
      </c>
      <c r="U516" s="4">
        <v>0</v>
      </c>
      <c r="V516" s="4">
        <f t="shared" ref="V516:V533" si="336">N516-M516</f>
        <v>0</v>
      </c>
      <c r="W516" s="117">
        <v>0</v>
      </c>
      <c r="X516" s="21">
        <v>0</v>
      </c>
      <c r="Y516" s="4">
        <v>0</v>
      </c>
      <c r="Z516" s="4">
        <v>0</v>
      </c>
      <c r="AA516" s="116">
        <v>0</v>
      </c>
      <c r="AB516" s="21">
        <v>0</v>
      </c>
      <c r="AC516" s="122">
        <f t="shared" ref="AC516:AC533" si="337">P516+T516+X516+AB516</f>
        <v>0</v>
      </c>
      <c r="AD516" s="4">
        <v>0</v>
      </c>
      <c r="AE516" s="4">
        <v>0</v>
      </c>
      <c r="AF516" s="116">
        <v>0</v>
      </c>
      <c r="AG516" s="21">
        <v>0</v>
      </c>
      <c r="AH516" s="4">
        <v>0</v>
      </c>
      <c r="AI516" s="4">
        <v>0</v>
      </c>
      <c r="AJ516" s="116">
        <v>0</v>
      </c>
      <c r="AK516" s="21">
        <v>0</v>
      </c>
      <c r="AL516" s="74">
        <f t="shared" ref="AL516:AL533" si="338">AG516+AK516</f>
        <v>0</v>
      </c>
      <c r="AM516" s="4">
        <v>0</v>
      </c>
      <c r="AN516" s="4">
        <v>816640.72</v>
      </c>
      <c r="AO516" s="23">
        <f t="shared" ref="AO516:AO533" si="339">AM516/AN516</f>
        <v>0</v>
      </c>
      <c r="AP516" s="21">
        <v>0</v>
      </c>
      <c r="AQ516" s="4">
        <v>0</v>
      </c>
      <c r="AR516" s="4">
        <v>17750</v>
      </c>
      <c r="AS516" s="23">
        <f t="shared" si="332"/>
        <v>0</v>
      </c>
      <c r="AT516" s="21">
        <v>0</v>
      </c>
      <c r="AU516" s="74">
        <f t="shared" ref="AU516:AU533" si="340">AP516+AT516</f>
        <v>0</v>
      </c>
      <c r="AV516" s="4">
        <v>4756641.33</v>
      </c>
      <c r="AW516" s="4">
        <v>6066732.2400000002</v>
      </c>
      <c r="AX516" s="23">
        <f t="shared" si="328"/>
        <v>0.78405328302407495</v>
      </c>
      <c r="AY516" s="21">
        <v>2</v>
      </c>
      <c r="AZ516" s="4">
        <f t="shared" ref="AZ516:AZ533" si="341">AV516</f>
        <v>4756641.33</v>
      </c>
      <c r="BA516" s="4">
        <v>1782883.21</v>
      </c>
      <c r="BB516" s="23">
        <f t="shared" si="329"/>
        <v>0.37481977015071682</v>
      </c>
      <c r="BC516" s="21">
        <v>1</v>
      </c>
      <c r="BD516" s="73">
        <f t="shared" si="330"/>
        <v>3</v>
      </c>
      <c r="BE516" s="4">
        <v>0</v>
      </c>
      <c r="BF516" s="21">
        <v>3</v>
      </c>
      <c r="BG516" s="71">
        <f t="shared" ref="BG516:BG533" si="342">BF516</f>
        <v>3</v>
      </c>
      <c r="BH516" s="4">
        <v>0</v>
      </c>
      <c r="BI516" s="4">
        <v>0</v>
      </c>
      <c r="BJ516" s="23">
        <v>0</v>
      </c>
      <c r="BK516" s="21">
        <v>0</v>
      </c>
      <c r="BL516" s="4">
        <v>0</v>
      </c>
      <c r="BM516" s="124">
        <v>0</v>
      </c>
      <c r="BN516" s="53">
        <v>0</v>
      </c>
      <c r="BO516" s="54">
        <v>0</v>
      </c>
      <c r="BP516" s="88">
        <f t="shared" ref="BP516:BP533" si="343">BK516+BO516</f>
        <v>0</v>
      </c>
      <c r="BQ516" s="44">
        <f t="shared" si="331"/>
        <v>11</v>
      </c>
    </row>
    <row r="517" spans="1:69" ht="76.5" x14ac:dyDescent="0.2">
      <c r="A517" s="1">
        <v>514</v>
      </c>
      <c r="B517" s="2" t="s">
        <v>173</v>
      </c>
      <c r="C517" s="3" t="s">
        <v>174</v>
      </c>
      <c r="D517" s="4">
        <v>4504860.38</v>
      </c>
      <c r="E517" s="4">
        <v>3603134.25</v>
      </c>
      <c r="F517" s="118">
        <f t="shared" si="333"/>
        <v>0.79983261323628418</v>
      </c>
      <c r="G517" s="21">
        <v>2</v>
      </c>
      <c r="H517" s="4">
        <v>4554988.18</v>
      </c>
      <c r="I517" s="4">
        <v>2425835.81</v>
      </c>
      <c r="J517" s="114">
        <f t="shared" si="334"/>
        <v>0.53256687265432168</v>
      </c>
      <c r="K517" s="21">
        <v>1</v>
      </c>
      <c r="L517" s="121">
        <f t="shared" si="335"/>
        <v>3</v>
      </c>
      <c r="M517" s="4">
        <v>0</v>
      </c>
      <c r="N517" s="4">
        <v>0</v>
      </c>
      <c r="O517" s="116">
        <v>0</v>
      </c>
      <c r="P517" s="21">
        <v>0</v>
      </c>
      <c r="Q517" s="4">
        <v>0</v>
      </c>
      <c r="R517" s="4">
        <v>0</v>
      </c>
      <c r="S517" s="116">
        <v>0</v>
      </c>
      <c r="T517" s="21">
        <v>0</v>
      </c>
      <c r="U517" s="4">
        <v>0</v>
      </c>
      <c r="V517" s="4">
        <f t="shared" si="336"/>
        <v>0</v>
      </c>
      <c r="W517" s="117">
        <v>0</v>
      </c>
      <c r="X517" s="21">
        <v>0</v>
      </c>
      <c r="Y517" s="4">
        <v>0</v>
      </c>
      <c r="Z517" s="4">
        <v>0</v>
      </c>
      <c r="AA517" s="116">
        <v>0</v>
      </c>
      <c r="AB517" s="21">
        <v>0</v>
      </c>
      <c r="AC517" s="122">
        <f t="shared" si="337"/>
        <v>0</v>
      </c>
      <c r="AD517" s="4">
        <v>0</v>
      </c>
      <c r="AE517" s="4">
        <v>0</v>
      </c>
      <c r="AF517" s="116">
        <v>0</v>
      </c>
      <c r="AG517" s="21">
        <v>0</v>
      </c>
      <c r="AH517" s="4">
        <v>0</v>
      </c>
      <c r="AI517" s="4">
        <v>0</v>
      </c>
      <c r="AJ517" s="116">
        <v>0</v>
      </c>
      <c r="AK517" s="21">
        <v>0</v>
      </c>
      <c r="AL517" s="74">
        <f t="shared" si="338"/>
        <v>0</v>
      </c>
      <c r="AM517" s="4">
        <v>0</v>
      </c>
      <c r="AN517" s="4">
        <v>400000</v>
      </c>
      <c r="AO517" s="23">
        <f t="shared" si="339"/>
        <v>0</v>
      </c>
      <c r="AP517" s="21">
        <v>0</v>
      </c>
      <c r="AQ517" s="4">
        <v>0</v>
      </c>
      <c r="AR517" s="4">
        <v>0</v>
      </c>
      <c r="AS517" s="23">
        <v>0</v>
      </c>
      <c r="AT517" s="21">
        <v>0</v>
      </c>
      <c r="AU517" s="74">
        <f t="shared" si="340"/>
        <v>0</v>
      </c>
      <c r="AV517" s="4">
        <v>1322908.69</v>
      </c>
      <c r="AW517" s="4">
        <v>2496852.0099999998</v>
      </c>
      <c r="AX517" s="23">
        <f t="shared" si="328"/>
        <v>0.5298306366183072</v>
      </c>
      <c r="AY517" s="21">
        <v>2</v>
      </c>
      <c r="AZ517" s="4">
        <f t="shared" si="341"/>
        <v>1322908.69</v>
      </c>
      <c r="BA517" s="4">
        <v>849300.69</v>
      </c>
      <c r="BB517" s="23">
        <f t="shared" si="329"/>
        <v>0.6419949437326623</v>
      </c>
      <c r="BC517" s="21">
        <v>2</v>
      </c>
      <c r="BD517" s="73">
        <f t="shared" si="330"/>
        <v>4</v>
      </c>
      <c r="BE517" s="4">
        <v>0</v>
      </c>
      <c r="BF517" s="21">
        <v>3</v>
      </c>
      <c r="BG517" s="71">
        <f t="shared" si="342"/>
        <v>3</v>
      </c>
      <c r="BH517" s="4">
        <v>0</v>
      </c>
      <c r="BI517" s="4">
        <v>0</v>
      </c>
      <c r="BJ517" s="23">
        <v>0</v>
      </c>
      <c r="BK517" s="21">
        <v>0</v>
      </c>
      <c r="BL517" s="4">
        <v>0</v>
      </c>
      <c r="BM517" s="124">
        <v>0</v>
      </c>
      <c r="BN517" s="53">
        <v>0</v>
      </c>
      <c r="BO517" s="54">
        <v>0</v>
      </c>
      <c r="BP517" s="88">
        <f t="shared" si="343"/>
        <v>0</v>
      </c>
      <c r="BQ517" s="44">
        <f t="shared" si="331"/>
        <v>10</v>
      </c>
    </row>
    <row r="518" spans="1:69" ht="51" x14ac:dyDescent="0.2">
      <c r="A518" s="1">
        <v>515</v>
      </c>
      <c r="B518" s="2" t="s">
        <v>335</v>
      </c>
      <c r="C518" s="3" t="s">
        <v>336</v>
      </c>
      <c r="D518" s="4">
        <v>14851719.720000001</v>
      </c>
      <c r="E518" s="4">
        <v>7626321.7199999997</v>
      </c>
      <c r="F518" s="118">
        <f t="shared" si="333"/>
        <v>0.51349755205318404</v>
      </c>
      <c r="G518" s="21">
        <v>1</v>
      </c>
      <c r="H518" s="4">
        <v>14851719.720000001</v>
      </c>
      <c r="I518" s="4">
        <v>11086857.140000001</v>
      </c>
      <c r="J518" s="114">
        <f t="shared" si="334"/>
        <v>0.74650325679590723</v>
      </c>
      <c r="K518" s="21">
        <v>2</v>
      </c>
      <c r="L518" s="121">
        <f t="shared" si="335"/>
        <v>3</v>
      </c>
      <c r="M518" s="4">
        <v>0</v>
      </c>
      <c r="N518" s="4">
        <v>0</v>
      </c>
      <c r="O518" s="116">
        <v>0</v>
      </c>
      <c r="P518" s="21">
        <v>0</v>
      </c>
      <c r="Q518" s="4">
        <v>0</v>
      </c>
      <c r="R518" s="4">
        <v>0</v>
      </c>
      <c r="S518" s="116">
        <v>0</v>
      </c>
      <c r="T518" s="21">
        <v>0</v>
      </c>
      <c r="U518" s="4">
        <v>0</v>
      </c>
      <c r="V518" s="4">
        <f t="shared" si="336"/>
        <v>0</v>
      </c>
      <c r="W518" s="117">
        <v>0</v>
      </c>
      <c r="X518" s="21">
        <v>0</v>
      </c>
      <c r="Y518" s="4">
        <v>0</v>
      </c>
      <c r="Z518" s="4">
        <v>0</v>
      </c>
      <c r="AA518" s="116">
        <v>0</v>
      </c>
      <c r="AB518" s="21">
        <v>0</v>
      </c>
      <c r="AC518" s="122">
        <f t="shared" si="337"/>
        <v>0</v>
      </c>
      <c r="AD518" s="4">
        <v>0</v>
      </c>
      <c r="AE518" s="4">
        <v>0</v>
      </c>
      <c r="AF518" s="116">
        <v>0</v>
      </c>
      <c r="AG518" s="21">
        <v>0</v>
      </c>
      <c r="AH518" s="4">
        <v>0</v>
      </c>
      <c r="AI518" s="4">
        <v>0</v>
      </c>
      <c r="AJ518" s="116">
        <v>0</v>
      </c>
      <c r="AK518" s="21">
        <v>0</v>
      </c>
      <c r="AL518" s="74">
        <f t="shared" si="338"/>
        <v>0</v>
      </c>
      <c r="AM518" s="4">
        <v>0</v>
      </c>
      <c r="AN518" s="4">
        <v>511623.79000000004</v>
      </c>
      <c r="AO518" s="23">
        <f t="shared" si="339"/>
        <v>0</v>
      </c>
      <c r="AP518" s="21">
        <v>0</v>
      </c>
      <c r="AQ518" s="4">
        <v>0</v>
      </c>
      <c r="AR518" s="4">
        <v>54232.11</v>
      </c>
      <c r="AS518" s="23">
        <f t="shared" ref="AS518:AS529" si="344">AQ518/AR518</f>
        <v>0</v>
      </c>
      <c r="AT518" s="21">
        <v>0</v>
      </c>
      <c r="AU518" s="74">
        <f t="shared" si="340"/>
        <v>0</v>
      </c>
      <c r="AV518" s="4">
        <v>1201633.5</v>
      </c>
      <c r="AW518" s="4">
        <v>6007874.5199999996</v>
      </c>
      <c r="AX518" s="23">
        <f t="shared" si="328"/>
        <v>0.20000975319970565</v>
      </c>
      <c r="AY518" s="21">
        <v>0</v>
      </c>
      <c r="AZ518" s="4">
        <f t="shared" si="341"/>
        <v>1201633.5</v>
      </c>
      <c r="BA518" s="4">
        <v>396679</v>
      </c>
      <c r="BB518" s="23">
        <f t="shared" si="329"/>
        <v>0.3301164622990288</v>
      </c>
      <c r="BC518" s="21">
        <v>1</v>
      </c>
      <c r="BD518" s="74">
        <f t="shared" si="330"/>
        <v>1</v>
      </c>
      <c r="BE518" s="4">
        <v>0</v>
      </c>
      <c r="BF518" s="21">
        <v>3</v>
      </c>
      <c r="BG518" s="71">
        <f t="shared" si="342"/>
        <v>3</v>
      </c>
      <c r="BH518" s="4">
        <v>0</v>
      </c>
      <c r="BI518" s="4">
        <v>0</v>
      </c>
      <c r="BJ518" s="23">
        <v>0</v>
      </c>
      <c r="BK518" s="21">
        <v>0</v>
      </c>
      <c r="BL518" s="4">
        <v>14</v>
      </c>
      <c r="BM518" s="124">
        <v>15</v>
      </c>
      <c r="BN518" s="53">
        <f>BL518/BM518</f>
        <v>0.93333333333333335</v>
      </c>
      <c r="BO518" s="54">
        <v>3</v>
      </c>
      <c r="BP518" s="90">
        <f t="shared" si="343"/>
        <v>3</v>
      </c>
      <c r="BQ518" s="44">
        <f t="shared" si="331"/>
        <v>10</v>
      </c>
    </row>
    <row r="519" spans="1:69" ht="63.75" x14ac:dyDescent="0.2">
      <c r="A519" s="1">
        <v>516</v>
      </c>
      <c r="B519" s="2" t="s">
        <v>357</v>
      </c>
      <c r="C519" s="3" t="s">
        <v>358</v>
      </c>
      <c r="D519" s="4">
        <v>21199499.390000001</v>
      </c>
      <c r="E519" s="4">
        <v>21199499.390000001</v>
      </c>
      <c r="F519" s="118">
        <f t="shared" si="333"/>
        <v>1</v>
      </c>
      <c r="G519" s="21">
        <v>3</v>
      </c>
      <c r="H519" s="4">
        <v>21729414.030000001</v>
      </c>
      <c r="I519" s="4">
        <v>15591814.130000001</v>
      </c>
      <c r="J519" s="114">
        <f t="shared" si="334"/>
        <v>0.71754415965721285</v>
      </c>
      <c r="K519" s="21">
        <v>2</v>
      </c>
      <c r="L519" s="115">
        <f t="shared" si="335"/>
        <v>5</v>
      </c>
      <c r="M519" s="4">
        <v>0</v>
      </c>
      <c r="N519" s="4">
        <v>0</v>
      </c>
      <c r="O519" s="116">
        <v>0</v>
      </c>
      <c r="P519" s="21">
        <v>0</v>
      </c>
      <c r="Q519" s="4">
        <v>0</v>
      </c>
      <c r="R519" s="4">
        <v>0</v>
      </c>
      <c r="S519" s="116">
        <v>0</v>
      </c>
      <c r="T519" s="21">
        <v>0</v>
      </c>
      <c r="U519" s="4">
        <v>0</v>
      </c>
      <c r="V519" s="4">
        <f t="shared" si="336"/>
        <v>0</v>
      </c>
      <c r="W519" s="117">
        <v>0</v>
      </c>
      <c r="X519" s="21">
        <v>0</v>
      </c>
      <c r="Y519" s="4">
        <v>0</v>
      </c>
      <c r="Z519" s="4">
        <v>0</v>
      </c>
      <c r="AA519" s="116">
        <v>0</v>
      </c>
      <c r="AB519" s="21">
        <v>0</v>
      </c>
      <c r="AC519" s="122">
        <f t="shared" si="337"/>
        <v>0</v>
      </c>
      <c r="AD519" s="4">
        <v>0</v>
      </c>
      <c r="AE519" s="4">
        <v>0</v>
      </c>
      <c r="AF519" s="116">
        <v>0</v>
      </c>
      <c r="AG519" s="21">
        <v>0</v>
      </c>
      <c r="AH519" s="4">
        <v>0</v>
      </c>
      <c r="AI519" s="4">
        <v>0</v>
      </c>
      <c r="AJ519" s="116">
        <v>0</v>
      </c>
      <c r="AK519" s="21">
        <v>0</v>
      </c>
      <c r="AL519" s="74">
        <f t="shared" si="338"/>
        <v>0</v>
      </c>
      <c r="AM519" s="4">
        <v>0</v>
      </c>
      <c r="AN519" s="4">
        <v>935308.6</v>
      </c>
      <c r="AO519" s="23">
        <f t="shared" si="339"/>
        <v>0</v>
      </c>
      <c r="AP519" s="21">
        <v>0</v>
      </c>
      <c r="AQ519" s="4">
        <v>0</v>
      </c>
      <c r="AR519" s="4">
        <v>952362.57000000007</v>
      </c>
      <c r="AS519" s="23">
        <f t="shared" si="344"/>
        <v>0</v>
      </c>
      <c r="AT519" s="21">
        <v>0</v>
      </c>
      <c r="AU519" s="74">
        <f t="shared" si="340"/>
        <v>0</v>
      </c>
      <c r="AV519" s="4">
        <v>5955351.1699999999</v>
      </c>
      <c r="AW519" s="4">
        <v>11347024.57</v>
      </c>
      <c r="AX519" s="23">
        <f t="shared" si="328"/>
        <v>0.52483813120006306</v>
      </c>
      <c r="AY519" s="21">
        <v>2</v>
      </c>
      <c r="AZ519" s="4">
        <f t="shared" si="341"/>
        <v>5955351.1699999999</v>
      </c>
      <c r="BA519" s="4">
        <v>499000</v>
      </c>
      <c r="BB519" s="23">
        <f t="shared" si="329"/>
        <v>8.3790188983935268E-2</v>
      </c>
      <c r="BC519" s="21">
        <v>0</v>
      </c>
      <c r="BD519" s="74">
        <f t="shared" si="330"/>
        <v>2</v>
      </c>
      <c r="BE519" s="4">
        <v>0</v>
      </c>
      <c r="BF519" s="21">
        <v>3</v>
      </c>
      <c r="BG519" s="71">
        <f t="shared" si="342"/>
        <v>3</v>
      </c>
      <c r="BH519" s="4">
        <v>0</v>
      </c>
      <c r="BI519" s="4">
        <v>0</v>
      </c>
      <c r="BJ519" s="23">
        <v>0</v>
      </c>
      <c r="BK519" s="21">
        <v>0</v>
      </c>
      <c r="BL519" s="4">
        <v>0</v>
      </c>
      <c r="BM519" s="124">
        <v>0</v>
      </c>
      <c r="BN519" s="53">
        <v>0</v>
      </c>
      <c r="BO519" s="54">
        <v>0</v>
      </c>
      <c r="BP519" s="88">
        <f t="shared" si="343"/>
        <v>0</v>
      </c>
      <c r="BQ519" s="44">
        <f t="shared" si="331"/>
        <v>10</v>
      </c>
    </row>
    <row r="520" spans="1:69" ht="89.25" x14ac:dyDescent="0.2">
      <c r="A520" s="1">
        <v>517</v>
      </c>
      <c r="B520" s="2" t="s">
        <v>1031</v>
      </c>
      <c r="C520" s="3" t="s">
        <v>1032</v>
      </c>
      <c r="D520" s="4">
        <v>5497627.4500000002</v>
      </c>
      <c r="E520" s="4">
        <v>9475408.8900000006</v>
      </c>
      <c r="F520" s="118">
        <f t="shared" si="333"/>
        <v>1.7235451067168985</v>
      </c>
      <c r="G520" s="21">
        <v>3</v>
      </c>
      <c r="H520" s="4">
        <v>5497627.4500000002</v>
      </c>
      <c r="I520" s="4">
        <v>4617583.6100000003</v>
      </c>
      <c r="J520" s="114">
        <f t="shared" si="334"/>
        <v>0.83992297622859113</v>
      </c>
      <c r="K520" s="21">
        <v>2</v>
      </c>
      <c r="L520" s="115">
        <f t="shared" si="335"/>
        <v>5</v>
      </c>
      <c r="M520" s="4">
        <v>0</v>
      </c>
      <c r="N520" s="4">
        <v>0</v>
      </c>
      <c r="O520" s="116">
        <v>0</v>
      </c>
      <c r="P520" s="21">
        <v>0</v>
      </c>
      <c r="Q520" s="4">
        <v>0</v>
      </c>
      <c r="R520" s="4">
        <v>0</v>
      </c>
      <c r="S520" s="116">
        <v>0</v>
      </c>
      <c r="T520" s="21">
        <v>0</v>
      </c>
      <c r="U520" s="4">
        <v>0</v>
      </c>
      <c r="V520" s="4">
        <f t="shared" si="336"/>
        <v>0</v>
      </c>
      <c r="W520" s="117">
        <v>0</v>
      </c>
      <c r="X520" s="21">
        <v>0</v>
      </c>
      <c r="Y520" s="4">
        <v>0</v>
      </c>
      <c r="Z520" s="4">
        <v>0</v>
      </c>
      <c r="AA520" s="116">
        <v>0</v>
      </c>
      <c r="AB520" s="21">
        <v>0</v>
      </c>
      <c r="AC520" s="122">
        <f t="shared" si="337"/>
        <v>0</v>
      </c>
      <c r="AD520" s="4">
        <v>0</v>
      </c>
      <c r="AE520" s="4">
        <v>0</v>
      </c>
      <c r="AF520" s="116">
        <v>0</v>
      </c>
      <c r="AG520" s="21">
        <v>0</v>
      </c>
      <c r="AH520" s="4">
        <v>0</v>
      </c>
      <c r="AI520" s="4">
        <v>0</v>
      </c>
      <c r="AJ520" s="116">
        <v>0</v>
      </c>
      <c r="AK520" s="21">
        <v>0</v>
      </c>
      <c r="AL520" s="74">
        <f t="shared" si="338"/>
        <v>0</v>
      </c>
      <c r="AM520" s="4">
        <v>0</v>
      </c>
      <c r="AN520" s="4">
        <v>987664.3600000001</v>
      </c>
      <c r="AO520" s="23">
        <f t="shared" si="339"/>
        <v>0</v>
      </c>
      <c r="AP520" s="21">
        <v>0</v>
      </c>
      <c r="AQ520" s="4">
        <v>0</v>
      </c>
      <c r="AR520" s="4">
        <v>543993.84000000008</v>
      </c>
      <c r="AS520" s="23">
        <f t="shared" si="344"/>
        <v>0</v>
      </c>
      <c r="AT520" s="21">
        <v>0</v>
      </c>
      <c r="AU520" s="74">
        <f t="shared" si="340"/>
        <v>0</v>
      </c>
      <c r="AV520" s="4">
        <v>1906347.03</v>
      </c>
      <c r="AW520" s="4">
        <v>2898225.21</v>
      </c>
      <c r="AX520" s="23">
        <f t="shared" si="328"/>
        <v>0.65776359387888983</v>
      </c>
      <c r="AY520" s="21">
        <v>2</v>
      </c>
      <c r="AZ520" s="4">
        <f t="shared" si="341"/>
        <v>1906347.03</v>
      </c>
      <c r="BA520" s="4">
        <v>382508.64</v>
      </c>
      <c r="BB520" s="23">
        <f t="shared" si="329"/>
        <v>0.2006500568786786</v>
      </c>
      <c r="BC520" s="21">
        <v>0</v>
      </c>
      <c r="BD520" s="74">
        <f t="shared" si="330"/>
        <v>2</v>
      </c>
      <c r="BE520" s="4">
        <v>0</v>
      </c>
      <c r="BF520" s="21">
        <v>3</v>
      </c>
      <c r="BG520" s="71">
        <f t="shared" si="342"/>
        <v>3</v>
      </c>
      <c r="BH520" s="4">
        <v>0</v>
      </c>
      <c r="BI520" s="4">
        <v>0</v>
      </c>
      <c r="BJ520" s="23">
        <v>0</v>
      </c>
      <c r="BK520" s="21">
        <v>0</v>
      </c>
      <c r="BL520" s="4">
        <v>0</v>
      </c>
      <c r="BM520" s="124">
        <v>0</v>
      </c>
      <c r="BN520" s="53">
        <v>0</v>
      </c>
      <c r="BO520" s="54">
        <v>0</v>
      </c>
      <c r="BP520" s="88">
        <f t="shared" si="343"/>
        <v>0</v>
      </c>
      <c r="BQ520" s="44">
        <f t="shared" si="331"/>
        <v>10</v>
      </c>
    </row>
    <row r="521" spans="1:69" ht="102" x14ac:dyDescent="0.2">
      <c r="A521" s="1">
        <v>518</v>
      </c>
      <c r="B521" s="2" t="s">
        <v>1069</v>
      </c>
      <c r="C521" s="3" t="s">
        <v>1070</v>
      </c>
      <c r="D521" s="4">
        <v>5906438.8700000001</v>
      </c>
      <c r="E521" s="4">
        <v>5906438.8700000001</v>
      </c>
      <c r="F521" s="118">
        <f t="shared" si="333"/>
        <v>1</v>
      </c>
      <c r="G521" s="21">
        <v>3</v>
      </c>
      <c r="H521" s="4">
        <v>5910429.8300000001</v>
      </c>
      <c r="I521" s="4">
        <v>4786690.04</v>
      </c>
      <c r="J521" s="114">
        <f t="shared" si="334"/>
        <v>0.80987173144393798</v>
      </c>
      <c r="K521" s="21">
        <v>2</v>
      </c>
      <c r="L521" s="115">
        <f t="shared" si="335"/>
        <v>5</v>
      </c>
      <c r="M521" s="4">
        <v>0</v>
      </c>
      <c r="N521" s="4">
        <v>0</v>
      </c>
      <c r="O521" s="116">
        <v>0</v>
      </c>
      <c r="P521" s="21">
        <v>0</v>
      </c>
      <c r="Q521" s="4">
        <v>0</v>
      </c>
      <c r="R521" s="4">
        <v>0</v>
      </c>
      <c r="S521" s="116">
        <v>0</v>
      </c>
      <c r="T521" s="21">
        <v>0</v>
      </c>
      <c r="U521" s="4">
        <v>0</v>
      </c>
      <c r="V521" s="4">
        <f t="shared" si="336"/>
        <v>0</v>
      </c>
      <c r="W521" s="117">
        <v>0</v>
      </c>
      <c r="X521" s="21">
        <v>0</v>
      </c>
      <c r="Y521" s="4">
        <v>0</v>
      </c>
      <c r="Z521" s="4">
        <v>0</v>
      </c>
      <c r="AA521" s="116">
        <v>0</v>
      </c>
      <c r="AB521" s="21">
        <v>0</v>
      </c>
      <c r="AC521" s="122">
        <f t="shared" si="337"/>
        <v>0</v>
      </c>
      <c r="AD521" s="4">
        <v>0</v>
      </c>
      <c r="AE521" s="4">
        <v>0</v>
      </c>
      <c r="AF521" s="116">
        <v>0</v>
      </c>
      <c r="AG521" s="21">
        <v>0</v>
      </c>
      <c r="AH521" s="4">
        <v>0</v>
      </c>
      <c r="AI521" s="4">
        <v>0</v>
      </c>
      <c r="AJ521" s="116">
        <v>0</v>
      </c>
      <c r="AK521" s="21">
        <v>0</v>
      </c>
      <c r="AL521" s="74">
        <f t="shared" si="338"/>
        <v>0</v>
      </c>
      <c r="AM521" s="4">
        <v>0</v>
      </c>
      <c r="AN521" s="4">
        <v>765521.61999999988</v>
      </c>
      <c r="AO521" s="23">
        <f t="shared" si="339"/>
        <v>0</v>
      </c>
      <c r="AP521" s="21">
        <v>0</v>
      </c>
      <c r="AQ521" s="4">
        <v>0</v>
      </c>
      <c r="AR521" s="4">
        <v>359040.85999999993</v>
      </c>
      <c r="AS521" s="23">
        <f t="shared" si="344"/>
        <v>0</v>
      </c>
      <c r="AT521" s="21">
        <v>0</v>
      </c>
      <c r="AU521" s="74">
        <f t="shared" si="340"/>
        <v>0</v>
      </c>
      <c r="AV521" s="4">
        <v>3295034.34</v>
      </c>
      <c r="AW521" s="4">
        <v>4255420.88</v>
      </c>
      <c r="AX521" s="23">
        <f t="shared" si="328"/>
        <v>0.77431455851671249</v>
      </c>
      <c r="AY521" s="21">
        <v>2</v>
      </c>
      <c r="AZ521" s="4">
        <f t="shared" si="341"/>
        <v>3295034.34</v>
      </c>
      <c r="BA521" s="4">
        <v>886255.88</v>
      </c>
      <c r="BB521" s="23">
        <f t="shared" si="329"/>
        <v>0.26896711492238956</v>
      </c>
      <c r="BC521" s="21">
        <v>0</v>
      </c>
      <c r="BD521" s="74">
        <f t="shared" si="330"/>
        <v>2</v>
      </c>
      <c r="BE521" s="4">
        <v>0</v>
      </c>
      <c r="BF521" s="21">
        <v>3</v>
      </c>
      <c r="BG521" s="71">
        <f t="shared" si="342"/>
        <v>3</v>
      </c>
      <c r="BH521" s="4">
        <v>0</v>
      </c>
      <c r="BI521" s="4">
        <v>0</v>
      </c>
      <c r="BJ521" s="23">
        <v>0</v>
      </c>
      <c r="BK521" s="21">
        <v>0</v>
      </c>
      <c r="BL521" s="4">
        <v>0</v>
      </c>
      <c r="BM521" s="124">
        <v>0</v>
      </c>
      <c r="BN521" s="53">
        <v>0</v>
      </c>
      <c r="BO521" s="54">
        <v>0</v>
      </c>
      <c r="BP521" s="88">
        <f t="shared" si="343"/>
        <v>0</v>
      </c>
      <c r="BQ521" s="44">
        <f t="shared" si="331"/>
        <v>10</v>
      </c>
    </row>
    <row r="522" spans="1:69" ht="76.5" x14ac:dyDescent="0.2">
      <c r="A522" s="1">
        <v>519</v>
      </c>
      <c r="B522" s="2" t="s">
        <v>1125</v>
      </c>
      <c r="C522" s="3" t="s">
        <v>1126</v>
      </c>
      <c r="D522" s="4">
        <v>14034044.859999999</v>
      </c>
      <c r="E522" s="4">
        <v>12599044.859999999</v>
      </c>
      <c r="F522" s="118">
        <f t="shared" si="333"/>
        <v>0.89774865234398293</v>
      </c>
      <c r="G522" s="21">
        <v>2</v>
      </c>
      <c r="H522" s="4">
        <v>14043291.880000001</v>
      </c>
      <c r="I522" s="4">
        <v>4177801.85</v>
      </c>
      <c r="J522" s="114">
        <f t="shared" si="334"/>
        <v>0.29749448246887822</v>
      </c>
      <c r="K522" s="21">
        <v>0</v>
      </c>
      <c r="L522" s="122">
        <f t="shared" si="335"/>
        <v>2</v>
      </c>
      <c r="M522" s="4">
        <v>3</v>
      </c>
      <c r="N522" s="4">
        <v>4</v>
      </c>
      <c r="O522" s="116">
        <f>M522/N522</f>
        <v>0.75</v>
      </c>
      <c r="P522" s="21">
        <v>0</v>
      </c>
      <c r="Q522" s="4">
        <v>1</v>
      </c>
      <c r="R522" s="4">
        <v>4</v>
      </c>
      <c r="S522" s="116">
        <f>Q522/R522</f>
        <v>0.25</v>
      </c>
      <c r="T522" s="21">
        <v>2</v>
      </c>
      <c r="U522" s="4">
        <v>1</v>
      </c>
      <c r="V522" s="4">
        <f t="shared" si="336"/>
        <v>1</v>
      </c>
      <c r="W522" s="117">
        <f>U522/V522</f>
        <v>1</v>
      </c>
      <c r="X522" s="21">
        <v>1</v>
      </c>
      <c r="Y522" s="4">
        <v>0</v>
      </c>
      <c r="Z522" s="4">
        <v>0</v>
      </c>
      <c r="AA522" s="116">
        <v>0</v>
      </c>
      <c r="AB522" s="21">
        <v>0</v>
      </c>
      <c r="AC522" s="122">
        <f t="shared" si="337"/>
        <v>3</v>
      </c>
      <c r="AD522" s="4">
        <v>0</v>
      </c>
      <c r="AE522" s="4">
        <v>0</v>
      </c>
      <c r="AF522" s="116">
        <v>0</v>
      </c>
      <c r="AG522" s="21">
        <v>0</v>
      </c>
      <c r="AH522" s="4">
        <v>0</v>
      </c>
      <c r="AI522" s="4">
        <v>0</v>
      </c>
      <c r="AJ522" s="116">
        <v>0</v>
      </c>
      <c r="AK522" s="21">
        <v>0</v>
      </c>
      <c r="AL522" s="74">
        <f t="shared" si="338"/>
        <v>0</v>
      </c>
      <c r="AM522" s="4">
        <v>0</v>
      </c>
      <c r="AN522" s="4">
        <v>470192.61</v>
      </c>
      <c r="AO522" s="23">
        <f t="shared" si="339"/>
        <v>0</v>
      </c>
      <c r="AP522" s="21">
        <v>0</v>
      </c>
      <c r="AQ522" s="4">
        <v>0</v>
      </c>
      <c r="AR522" s="4">
        <v>556102.30999999994</v>
      </c>
      <c r="AS522" s="23">
        <f t="shared" si="344"/>
        <v>0</v>
      </c>
      <c r="AT522" s="21">
        <v>0</v>
      </c>
      <c r="AU522" s="74">
        <f t="shared" si="340"/>
        <v>0</v>
      </c>
      <c r="AV522" s="4">
        <v>3938528.48</v>
      </c>
      <c r="AW522" s="4">
        <v>6879974.8600000003</v>
      </c>
      <c r="AX522" s="23">
        <f t="shared" si="328"/>
        <v>0.57246262670209813</v>
      </c>
      <c r="AY522" s="21">
        <v>2</v>
      </c>
      <c r="AZ522" s="4">
        <f t="shared" si="341"/>
        <v>3938528.48</v>
      </c>
      <c r="BA522" s="4">
        <v>568400</v>
      </c>
      <c r="BB522" s="23">
        <f t="shared" si="329"/>
        <v>0.14431785954738099</v>
      </c>
      <c r="BC522" s="21">
        <v>0</v>
      </c>
      <c r="BD522" s="74">
        <f t="shared" si="330"/>
        <v>2</v>
      </c>
      <c r="BE522" s="4">
        <v>0</v>
      </c>
      <c r="BF522" s="21">
        <v>3</v>
      </c>
      <c r="BG522" s="71">
        <f t="shared" si="342"/>
        <v>3</v>
      </c>
      <c r="BH522" s="4">
        <v>0</v>
      </c>
      <c r="BI522" s="4">
        <v>4</v>
      </c>
      <c r="BJ522" s="23">
        <f>BH522/BI522</f>
        <v>0</v>
      </c>
      <c r="BK522" s="21">
        <v>0</v>
      </c>
      <c r="BL522" s="4">
        <v>0</v>
      </c>
      <c r="BM522" s="124">
        <v>0</v>
      </c>
      <c r="BN522" s="53">
        <v>0</v>
      </c>
      <c r="BO522" s="54">
        <v>0</v>
      </c>
      <c r="BP522" s="88">
        <f t="shared" si="343"/>
        <v>0</v>
      </c>
      <c r="BQ522" s="44">
        <f t="shared" si="331"/>
        <v>10</v>
      </c>
    </row>
    <row r="523" spans="1:69" ht="76.5" x14ac:dyDescent="0.2">
      <c r="A523" s="1">
        <v>520</v>
      </c>
      <c r="B523" s="2" t="s">
        <v>97</v>
      </c>
      <c r="C523" s="3" t="s">
        <v>98</v>
      </c>
      <c r="D523" s="4">
        <v>18793328.559999999</v>
      </c>
      <c r="E523" s="4">
        <v>18793328.559999999</v>
      </c>
      <c r="F523" s="118">
        <f t="shared" si="333"/>
        <v>1</v>
      </c>
      <c r="G523" s="21">
        <v>3</v>
      </c>
      <c r="H523" s="4">
        <v>18930322.710000001</v>
      </c>
      <c r="I523" s="4">
        <v>10741705.720000001</v>
      </c>
      <c r="J523" s="114">
        <f t="shared" si="334"/>
        <v>0.56743384064581537</v>
      </c>
      <c r="K523" s="21">
        <v>1</v>
      </c>
      <c r="L523" s="121">
        <f t="shared" si="335"/>
        <v>4</v>
      </c>
      <c r="M523" s="4">
        <v>0</v>
      </c>
      <c r="N523" s="4">
        <v>0</v>
      </c>
      <c r="O523" s="116">
        <v>0</v>
      </c>
      <c r="P523" s="21">
        <v>0</v>
      </c>
      <c r="Q523" s="4">
        <v>0</v>
      </c>
      <c r="R523" s="4">
        <v>0</v>
      </c>
      <c r="S523" s="116">
        <v>0</v>
      </c>
      <c r="T523" s="21">
        <v>0</v>
      </c>
      <c r="U523" s="4">
        <v>0</v>
      </c>
      <c r="V523" s="4">
        <f t="shared" si="336"/>
        <v>0</v>
      </c>
      <c r="W523" s="117">
        <v>0</v>
      </c>
      <c r="X523" s="21">
        <v>0</v>
      </c>
      <c r="Y523" s="4">
        <v>0</v>
      </c>
      <c r="Z523" s="4">
        <v>0</v>
      </c>
      <c r="AA523" s="116">
        <v>0</v>
      </c>
      <c r="AB523" s="21">
        <v>0</v>
      </c>
      <c r="AC523" s="122">
        <f t="shared" si="337"/>
        <v>0</v>
      </c>
      <c r="AD523" s="4">
        <v>0</v>
      </c>
      <c r="AE523" s="4">
        <v>0</v>
      </c>
      <c r="AF523" s="116">
        <v>0</v>
      </c>
      <c r="AG523" s="21">
        <v>0</v>
      </c>
      <c r="AH523" s="4">
        <v>0</v>
      </c>
      <c r="AI523" s="4">
        <v>0</v>
      </c>
      <c r="AJ523" s="116">
        <v>0</v>
      </c>
      <c r="AK523" s="21">
        <v>0</v>
      </c>
      <c r="AL523" s="74">
        <f t="shared" si="338"/>
        <v>0</v>
      </c>
      <c r="AM523" s="4">
        <v>0</v>
      </c>
      <c r="AN523" s="4">
        <v>2725606.0799999987</v>
      </c>
      <c r="AO523" s="23">
        <f t="shared" si="339"/>
        <v>0</v>
      </c>
      <c r="AP523" s="21">
        <v>0</v>
      </c>
      <c r="AQ523" s="4">
        <v>0</v>
      </c>
      <c r="AR523" s="4">
        <v>1782141.61</v>
      </c>
      <c r="AS523" s="23">
        <f t="shared" si="344"/>
        <v>0</v>
      </c>
      <c r="AT523" s="21">
        <v>0</v>
      </c>
      <c r="AU523" s="74">
        <f t="shared" si="340"/>
        <v>0</v>
      </c>
      <c r="AV523" s="4">
        <v>7498709.7800000003</v>
      </c>
      <c r="AW523" s="4">
        <v>11680157.640000001</v>
      </c>
      <c r="AX523" s="23">
        <f t="shared" si="328"/>
        <v>0.64200415877263795</v>
      </c>
      <c r="AY523" s="21">
        <v>2</v>
      </c>
      <c r="AZ523" s="4">
        <f t="shared" si="341"/>
        <v>7498709.7800000003</v>
      </c>
      <c r="BA523" s="4">
        <v>285450</v>
      </c>
      <c r="BB523" s="23">
        <f t="shared" si="329"/>
        <v>3.8066548562971585E-2</v>
      </c>
      <c r="BC523" s="21">
        <v>0</v>
      </c>
      <c r="BD523" s="74">
        <f t="shared" si="330"/>
        <v>2</v>
      </c>
      <c r="BE523" s="4">
        <v>0</v>
      </c>
      <c r="BF523" s="21">
        <v>3</v>
      </c>
      <c r="BG523" s="71">
        <f t="shared" si="342"/>
        <v>3</v>
      </c>
      <c r="BH523" s="4">
        <v>0</v>
      </c>
      <c r="BI523" s="4">
        <v>0</v>
      </c>
      <c r="BJ523" s="23">
        <v>0</v>
      </c>
      <c r="BK523" s="21">
        <v>0</v>
      </c>
      <c r="BL523" s="4">
        <v>0</v>
      </c>
      <c r="BM523" s="124">
        <v>0</v>
      </c>
      <c r="BN523" s="53">
        <v>0</v>
      </c>
      <c r="BO523" s="54">
        <v>0</v>
      </c>
      <c r="BP523" s="88">
        <f t="shared" si="343"/>
        <v>0</v>
      </c>
      <c r="BQ523" s="44">
        <f t="shared" si="331"/>
        <v>9</v>
      </c>
    </row>
    <row r="524" spans="1:69" ht="76.5" x14ac:dyDescent="0.2">
      <c r="A524" s="1">
        <v>521</v>
      </c>
      <c r="B524" s="2" t="s">
        <v>107</v>
      </c>
      <c r="C524" s="3" t="s">
        <v>108</v>
      </c>
      <c r="D524" s="4">
        <v>6561080.6100000003</v>
      </c>
      <c r="E524" s="4">
        <v>6561080.6100000003</v>
      </c>
      <c r="F524" s="118">
        <f t="shared" si="333"/>
        <v>1</v>
      </c>
      <c r="G524" s="21">
        <v>3</v>
      </c>
      <c r="H524" s="4">
        <v>8335849.8499999996</v>
      </c>
      <c r="I524" s="4">
        <v>2287659.2799999998</v>
      </c>
      <c r="J524" s="114">
        <f t="shared" si="334"/>
        <v>0.27443623879573598</v>
      </c>
      <c r="K524" s="21">
        <v>0</v>
      </c>
      <c r="L524" s="121">
        <f t="shared" si="335"/>
        <v>3</v>
      </c>
      <c r="M524" s="4">
        <v>0</v>
      </c>
      <c r="N524" s="4">
        <v>0</v>
      </c>
      <c r="O524" s="116">
        <v>0</v>
      </c>
      <c r="P524" s="21">
        <v>0</v>
      </c>
      <c r="Q524" s="4">
        <v>0</v>
      </c>
      <c r="R524" s="4">
        <v>0</v>
      </c>
      <c r="S524" s="116">
        <v>0</v>
      </c>
      <c r="T524" s="21">
        <v>0</v>
      </c>
      <c r="U524" s="4">
        <v>0</v>
      </c>
      <c r="V524" s="4">
        <f t="shared" si="336"/>
        <v>0</v>
      </c>
      <c r="W524" s="117">
        <v>0</v>
      </c>
      <c r="X524" s="21">
        <v>0</v>
      </c>
      <c r="Y524" s="4">
        <v>0</v>
      </c>
      <c r="Z524" s="4">
        <v>0</v>
      </c>
      <c r="AA524" s="116">
        <v>0</v>
      </c>
      <c r="AB524" s="21">
        <v>0</v>
      </c>
      <c r="AC524" s="122">
        <f t="shared" si="337"/>
        <v>0</v>
      </c>
      <c r="AD524" s="4">
        <v>0</v>
      </c>
      <c r="AE524" s="4">
        <v>0</v>
      </c>
      <c r="AF524" s="116">
        <v>0</v>
      </c>
      <c r="AG524" s="21">
        <v>0</v>
      </c>
      <c r="AH524" s="4">
        <v>0</v>
      </c>
      <c r="AI524" s="4">
        <v>0</v>
      </c>
      <c r="AJ524" s="116">
        <v>0</v>
      </c>
      <c r="AK524" s="21">
        <v>0</v>
      </c>
      <c r="AL524" s="74">
        <f t="shared" si="338"/>
        <v>0</v>
      </c>
      <c r="AM524" s="4">
        <v>0</v>
      </c>
      <c r="AN524" s="4">
        <v>40805</v>
      </c>
      <c r="AO524" s="23">
        <f t="shared" si="339"/>
        <v>0</v>
      </c>
      <c r="AP524" s="21">
        <v>0</v>
      </c>
      <c r="AQ524" s="4">
        <v>0</v>
      </c>
      <c r="AR524" s="4">
        <v>15985.01</v>
      </c>
      <c r="AS524" s="23">
        <f t="shared" si="344"/>
        <v>0</v>
      </c>
      <c r="AT524" s="21">
        <v>0</v>
      </c>
      <c r="AU524" s="74">
        <f t="shared" si="340"/>
        <v>0</v>
      </c>
      <c r="AV524" s="4">
        <v>489046.98</v>
      </c>
      <c r="AW524" s="4">
        <v>6436476.6299999999</v>
      </c>
      <c r="AX524" s="23">
        <f t="shared" si="328"/>
        <v>7.5980541546687791E-2</v>
      </c>
      <c r="AY524" s="21">
        <v>0</v>
      </c>
      <c r="AZ524" s="4">
        <f t="shared" si="341"/>
        <v>489046.98</v>
      </c>
      <c r="BA524" s="4">
        <v>429008.98</v>
      </c>
      <c r="BB524" s="23">
        <f t="shared" si="329"/>
        <v>0.87723469839237123</v>
      </c>
      <c r="BC524" s="21">
        <v>3</v>
      </c>
      <c r="BD524" s="73">
        <f t="shared" si="330"/>
        <v>3</v>
      </c>
      <c r="BE524" s="4">
        <v>0</v>
      </c>
      <c r="BF524" s="21">
        <v>3</v>
      </c>
      <c r="BG524" s="71">
        <f t="shared" si="342"/>
        <v>3</v>
      </c>
      <c r="BH524" s="4">
        <v>0</v>
      </c>
      <c r="BI524" s="4">
        <v>0</v>
      </c>
      <c r="BJ524" s="23">
        <v>0</v>
      </c>
      <c r="BK524" s="21">
        <v>0</v>
      </c>
      <c r="BL524" s="4">
        <v>0</v>
      </c>
      <c r="BM524" s="124">
        <v>0</v>
      </c>
      <c r="BN524" s="53">
        <v>0</v>
      </c>
      <c r="BO524" s="54">
        <v>0</v>
      </c>
      <c r="BP524" s="88">
        <f t="shared" si="343"/>
        <v>0</v>
      </c>
      <c r="BQ524" s="44">
        <f t="shared" si="331"/>
        <v>9</v>
      </c>
    </row>
    <row r="525" spans="1:69" ht="63.75" x14ac:dyDescent="0.2">
      <c r="A525" s="1">
        <v>522</v>
      </c>
      <c r="B525" s="2" t="s">
        <v>303</v>
      </c>
      <c r="C525" s="3" t="s">
        <v>304</v>
      </c>
      <c r="D525" s="4">
        <v>13529940.619999999</v>
      </c>
      <c r="E525" s="4">
        <v>12604740.939999999</v>
      </c>
      <c r="F525" s="118">
        <f t="shared" si="333"/>
        <v>0.93161834881726191</v>
      </c>
      <c r="G525" s="21">
        <v>3</v>
      </c>
      <c r="H525" s="4">
        <v>13529940.619999999</v>
      </c>
      <c r="I525" s="4">
        <v>7260466.54</v>
      </c>
      <c r="J525" s="114">
        <f t="shared" si="334"/>
        <v>0.53662220285487106</v>
      </c>
      <c r="K525" s="21">
        <v>1</v>
      </c>
      <c r="L525" s="121">
        <f t="shared" si="335"/>
        <v>4</v>
      </c>
      <c r="M525" s="4">
        <v>0</v>
      </c>
      <c r="N525" s="4">
        <v>0</v>
      </c>
      <c r="O525" s="116">
        <v>0</v>
      </c>
      <c r="P525" s="21">
        <v>0</v>
      </c>
      <c r="Q525" s="4">
        <v>0</v>
      </c>
      <c r="R525" s="4">
        <v>0</v>
      </c>
      <c r="S525" s="116">
        <v>0</v>
      </c>
      <c r="T525" s="21">
        <v>0</v>
      </c>
      <c r="U525" s="4">
        <v>0</v>
      </c>
      <c r="V525" s="4">
        <f t="shared" si="336"/>
        <v>0</v>
      </c>
      <c r="W525" s="117">
        <v>0</v>
      </c>
      <c r="X525" s="21">
        <v>0</v>
      </c>
      <c r="Y525" s="4">
        <v>0</v>
      </c>
      <c r="Z525" s="4">
        <v>0</v>
      </c>
      <c r="AA525" s="116">
        <v>0</v>
      </c>
      <c r="AB525" s="21">
        <v>0</v>
      </c>
      <c r="AC525" s="122">
        <f t="shared" si="337"/>
        <v>0</v>
      </c>
      <c r="AD525" s="4">
        <v>0</v>
      </c>
      <c r="AE525" s="4">
        <v>0</v>
      </c>
      <c r="AF525" s="116">
        <v>0</v>
      </c>
      <c r="AG525" s="21">
        <v>0</v>
      </c>
      <c r="AH525" s="4">
        <v>0</v>
      </c>
      <c r="AI525" s="4">
        <v>0</v>
      </c>
      <c r="AJ525" s="116">
        <v>0</v>
      </c>
      <c r="AK525" s="21">
        <v>0</v>
      </c>
      <c r="AL525" s="74">
        <f t="shared" si="338"/>
        <v>0</v>
      </c>
      <c r="AM525" s="4">
        <v>0</v>
      </c>
      <c r="AN525" s="4">
        <v>2523399.36</v>
      </c>
      <c r="AO525" s="23">
        <f t="shared" si="339"/>
        <v>0</v>
      </c>
      <c r="AP525" s="21">
        <v>0</v>
      </c>
      <c r="AQ525" s="4">
        <v>0</v>
      </c>
      <c r="AR525" s="4">
        <v>1459027.5999999999</v>
      </c>
      <c r="AS525" s="23">
        <f t="shared" si="344"/>
        <v>0</v>
      </c>
      <c r="AT525" s="21">
        <v>0</v>
      </c>
      <c r="AU525" s="74">
        <f t="shared" si="340"/>
        <v>0</v>
      </c>
      <c r="AV525" s="4">
        <v>4989998.09</v>
      </c>
      <c r="AW525" s="4">
        <v>8479471.1699999999</v>
      </c>
      <c r="AX525" s="23">
        <f t="shared" si="328"/>
        <v>0.58847986978886091</v>
      </c>
      <c r="AY525" s="21">
        <v>2</v>
      </c>
      <c r="AZ525" s="4">
        <f t="shared" si="341"/>
        <v>4989998.09</v>
      </c>
      <c r="BA525" s="4">
        <v>707724.71</v>
      </c>
      <c r="BB525" s="23">
        <f t="shared" si="329"/>
        <v>0.14182865348551665</v>
      </c>
      <c r="BC525" s="21">
        <v>0</v>
      </c>
      <c r="BD525" s="74">
        <f t="shared" si="330"/>
        <v>2</v>
      </c>
      <c r="BE525" s="4">
        <v>0</v>
      </c>
      <c r="BF525" s="21">
        <v>3</v>
      </c>
      <c r="BG525" s="71">
        <f t="shared" si="342"/>
        <v>3</v>
      </c>
      <c r="BH525" s="4">
        <v>0</v>
      </c>
      <c r="BI525" s="4">
        <v>0</v>
      </c>
      <c r="BJ525" s="23">
        <v>0</v>
      </c>
      <c r="BK525" s="21">
        <v>0</v>
      </c>
      <c r="BL525" s="4">
        <v>0</v>
      </c>
      <c r="BM525" s="124">
        <v>0</v>
      </c>
      <c r="BN525" s="53">
        <v>0</v>
      </c>
      <c r="BO525" s="54">
        <v>0</v>
      </c>
      <c r="BP525" s="88">
        <f t="shared" si="343"/>
        <v>0</v>
      </c>
      <c r="BQ525" s="44">
        <f t="shared" si="331"/>
        <v>9</v>
      </c>
    </row>
    <row r="526" spans="1:69" ht="76.5" x14ac:dyDescent="0.2">
      <c r="A526" s="1">
        <v>523</v>
      </c>
      <c r="B526" s="2" t="s">
        <v>321</v>
      </c>
      <c r="C526" s="3" t="s">
        <v>322</v>
      </c>
      <c r="D526" s="4">
        <v>4478286.43</v>
      </c>
      <c r="E526" s="4">
        <v>4478286.43</v>
      </c>
      <c r="F526" s="118">
        <f t="shared" si="333"/>
        <v>1</v>
      </c>
      <c r="G526" s="21">
        <v>3</v>
      </c>
      <c r="H526" s="4">
        <v>4478286.43</v>
      </c>
      <c r="I526" s="4">
        <v>2847409.41</v>
      </c>
      <c r="J526" s="114">
        <f t="shared" si="334"/>
        <v>0.63582565664519153</v>
      </c>
      <c r="K526" s="21">
        <v>1</v>
      </c>
      <c r="L526" s="121">
        <f t="shared" si="335"/>
        <v>4</v>
      </c>
      <c r="M526" s="4">
        <v>0</v>
      </c>
      <c r="N526" s="4">
        <v>0</v>
      </c>
      <c r="O526" s="116">
        <v>0</v>
      </c>
      <c r="P526" s="21">
        <v>0</v>
      </c>
      <c r="Q526" s="4">
        <v>0</v>
      </c>
      <c r="R526" s="4">
        <v>0</v>
      </c>
      <c r="S526" s="116">
        <v>0</v>
      </c>
      <c r="T526" s="21">
        <v>0</v>
      </c>
      <c r="U526" s="4">
        <v>0</v>
      </c>
      <c r="V526" s="4">
        <f t="shared" si="336"/>
        <v>0</v>
      </c>
      <c r="W526" s="117">
        <v>0</v>
      </c>
      <c r="X526" s="21">
        <v>0</v>
      </c>
      <c r="Y526" s="4">
        <v>0</v>
      </c>
      <c r="Z526" s="4">
        <v>0</v>
      </c>
      <c r="AA526" s="116">
        <v>0</v>
      </c>
      <c r="AB526" s="21">
        <v>0</v>
      </c>
      <c r="AC526" s="122">
        <f t="shared" si="337"/>
        <v>0</v>
      </c>
      <c r="AD526" s="4">
        <v>0</v>
      </c>
      <c r="AE526" s="4">
        <v>0</v>
      </c>
      <c r="AF526" s="116">
        <v>0</v>
      </c>
      <c r="AG526" s="21">
        <v>0</v>
      </c>
      <c r="AH526" s="4">
        <v>0</v>
      </c>
      <c r="AI526" s="4">
        <v>0</v>
      </c>
      <c r="AJ526" s="116">
        <v>0</v>
      </c>
      <c r="AK526" s="21">
        <v>0</v>
      </c>
      <c r="AL526" s="74">
        <f t="shared" si="338"/>
        <v>0</v>
      </c>
      <c r="AM526" s="4">
        <v>0</v>
      </c>
      <c r="AN526" s="4">
        <v>1203362.24</v>
      </c>
      <c r="AO526" s="23">
        <f t="shared" si="339"/>
        <v>0</v>
      </c>
      <c r="AP526" s="21">
        <v>0</v>
      </c>
      <c r="AQ526" s="4">
        <v>0</v>
      </c>
      <c r="AR526" s="4">
        <v>296300</v>
      </c>
      <c r="AS526" s="23">
        <f t="shared" si="344"/>
        <v>0</v>
      </c>
      <c r="AT526" s="21">
        <v>0</v>
      </c>
      <c r="AU526" s="74">
        <f t="shared" si="340"/>
        <v>0</v>
      </c>
      <c r="AV526" s="4">
        <v>1754843.74</v>
      </c>
      <c r="AW526" s="4">
        <v>3290286.43</v>
      </c>
      <c r="AX526" s="23">
        <f t="shared" si="328"/>
        <v>0.53334072195045945</v>
      </c>
      <c r="AY526" s="21">
        <v>2</v>
      </c>
      <c r="AZ526" s="4">
        <f t="shared" si="341"/>
        <v>1754843.74</v>
      </c>
      <c r="BA526" s="4">
        <v>395465.35</v>
      </c>
      <c r="BB526" s="23">
        <f t="shared" si="329"/>
        <v>0.22535644683668529</v>
      </c>
      <c r="BC526" s="21">
        <v>0</v>
      </c>
      <c r="BD526" s="74">
        <f t="shared" si="330"/>
        <v>2</v>
      </c>
      <c r="BE526" s="4">
        <v>0</v>
      </c>
      <c r="BF526" s="21">
        <v>3</v>
      </c>
      <c r="BG526" s="71">
        <f t="shared" si="342"/>
        <v>3</v>
      </c>
      <c r="BH526" s="4">
        <v>0</v>
      </c>
      <c r="BI526" s="4">
        <v>0</v>
      </c>
      <c r="BJ526" s="23">
        <v>0</v>
      </c>
      <c r="BK526" s="21">
        <v>0</v>
      </c>
      <c r="BL526" s="4">
        <v>0</v>
      </c>
      <c r="BM526" s="124">
        <v>0</v>
      </c>
      <c r="BN526" s="53">
        <v>0</v>
      </c>
      <c r="BO526" s="54">
        <v>0</v>
      </c>
      <c r="BP526" s="88">
        <f t="shared" si="343"/>
        <v>0</v>
      </c>
      <c r="BQ526" s="44">
        <f t="shared" si="331"/>
        <v>9</v>
      </c>
    </row>
    <row r="527" spans="1:69" ht="63.75" x14ac:dyDescent="0.2">
      <c r="A527" s="1">
        <v>524</v>
      </c>
      <c r="B527" s="2" t="s">
        <v>919</v>
      </c>
      <c r="C527" s="3" t="s">
        <v>920</v>
      </c>
      <c r="D527" s="4">
        <v>4403701.9400000004</v>
      </c>
      <c r="E527" s="4">
        <v>4403701.9400000004</v>
      </c>
      <c r="F527" s="118">
        <f t="shared" si="333"/>
        <v>1</v>
      </c>
      <c r="G527" s="21">
        <v>3</v>
      </c>
      <c r="H527" s="4">
        <v>4409403.32</v>
      </c>
      <c r="I527" s="4">
        <v>2692695.68</v>
      </c>
      <c r="J527" s="114">
        <f t="shared" si="334"/>
        <v>0.61067121435378247</v>
      </c>
      <c r="K527" s="21">
        <v>1</v>
      </c>
      <c r="L527" s="121">
        <f t="shared" si="335"/>
        <v>4</v>
      </c>
      <c r="M527" s="4">
        <v>0</v>
      </c>
      <c r="N527" s="4">
        <v>0</v>
      </c>
      <c r="O527" s="116">
        <v>0</v>
      </c>
      <c r="P527" s="21">
        <v>0</v>
      </c>
      <c r="Q527" s="4">
        <v>0</v>
      </c>
      <c r="R527" s="4">
        <v>0</v>
      </c>
      <c r="S527" s="116">
        <v>0</v>
      </c>
      <c r="T527" s="21">
        <v>0</v>
      </c>
      <c r="U527" s="4">
        <v>0</v>
      </c>
      <c r="V527" s="4">
        <f t="shared" si="336"/>
        <v>0</v>
      </c>
      <c r="W527" s="117">
        <v>0</v>
      </c>
      <c r="X527" s="21">
        <v>0</v>
      </c>
      <c r="Y527" s="4">
        <v>0</v>
      </c>
      <c r="Z527" s="4">
        <v>0</v>
      </c>
      <c r="AA527" s="116">
        <v>0</v>
      </c>
      <c r="AB527" s="21">
        <v>0</v>
      </c>
      <c r="AC527" s="122">
        <f t="shared" si="337"/>
        <v>0</v>
      </c>
      <c r="AD527" s="4">
        <v>0</v>
      </c>
      <c r="AE527" s="4">
        <v>0</v>
      </c>
      <c r="AF527" s="116">
        <v>0</v>
      </c>
      <c r="AG527" s="21">
        <v>0</v>
      </c>
      <c r="AH527" s="4">
        <v>0</v>
      </c>
      <c r="AI527" s="4">
        <v>0</v>
      </c>
      <c r="AJ527" s="116">
        <v>0</v>
      </c>
      <c r="AK527" s="21">
        <v>0</v>
      </c>
      <c r="AL527" s="74">
        <f t="shared" si="338"/>
        <v>0</v>
      </c>
      <c r="AM527" s="4">
        <v>0</v>
      </c>
      <c r="AN527" s="4">
        <v>483981.24</v>
      </c>
      <c r="AO527" s="23">
        <f t="shared" si="339"/>
        <v>0</v>
      </c>
      <c r="AP527" s="21">
        <v>0</v>
      </c>
      <c r="AQ527" s="4">
        <v>0</v>
      </c>
      <c r="AR527" s="4">
        <v>91144.84</v>
      </c>
      <c r="AS527" s="23">
        <f t="shared" si="344"/>
        <v>0</v>
      </c>
      <c r="AT527" s="21">
        <v>0</v>
      </c>
      <c r="AU527" s="74">
        <f t="shared" si="340"/>
        <v>0</v>
      </c>
      <c r="AV527" s="4">
        <v>2192892.88</v>
      </c>
      <c r="AW527" s="4">
        <v>3833504.1</v>
      </c>
      <c r="AX527" s="23">
        <f t="shared" si="328"/>
        <v>0.57203352932373275</v>
      </c>
      <c r="AY527" s="21">
        <v>2</v>
      </c>
      <c r="AZ527" s="4">
        <f t="shared" si="341"/>
        <v>2192892.88</v>
      </c>
      <c r="BA527" s="4">
        <v>0</v>
      </c>
      <c r="BB527" s="23">
        <f t="shared" si="329"/>
        <v>0</v>
      </c>
      <c r="BC527" s="21">
        <v>0</v>
      </c>
      <c r="BD527" s="74">
        <f t="shared" si="330"/>
        <v>2</v>
      </c>
      <c r="BE527" s="4">
        <v>0</v>
      </c>
      <c r="BF527" s="21">
        <v>3</v>
      </c>
      <c r="BG527" s="71">
        <f t="shared" si="342"/>
        <v>3</v>
      </c>
      <c r="BH527" s="4">
        <v>0</v>
      </c>
      <c r="BI527" s="4">
        <v>0</v>
      </c>
      <c r="BJ527" s="23">
        <v>0</v>
      </c>
      <c r="BK527" s="21">
        <v>0</v>
      </c>
      <c r="BL527" s="4">
        <v>0</v>
      </c>
      <c r="BM527" s="124">
        <v>0</v>
      </c>
      <c r="BN527" s="53">
        <v>0</v>
      </c>
      <c r="BO527" s="54">
        <v>0</v>
      </c>
      <c r="BP527" s="88">
        <f t="shared" si="343"/>
        <v>0</v>
      </c>
      <c r="BQ527" s="44">
        <f t="shared" si="331"/>
        <v>9</v>
      </c>
    </row>
    <row r="528" spans="1:69" ht="63.75" x14ac:dyDescent="0.2">
      <c r="A528" s="1">
        <v>525</v>
      </c>
      <c r="B528" s="2" t="s">
        <v>937</v>
      </c>
      <c r="C528" s="3" t="s">
        <v>938</v>
      </c>
      <c r="D528" s="4">
        <v>2839484.03</v>
      </c>
      <c r="E528" s="4">
        <v>2839484.03</v>
      </c>
      <c r="F528" s="118">
        <f t="shared" si="333"/>
        <v>1</v>
      </c>
      <c r="G528" s="21">
        <v>3</v>
      </c>
      <c r="H528" s="4">
        <v>2840439.61</v>
      </c>
      <c r="I528" s="4">
        <v>1936291.25</v>
      </c>
      <c r="J528" s="114">
        <f t="shared" si="334"/>
        <v>0.6816871737681478</v>
      </c>
      <c r="K528" s="21">
        <v>1</v>
      </c>
      <c r="L528" s="121">
        <f t="shared" si="335"/>
        <v>4</v>
      </c>
      <c r="M528" s="4">
        <v>0</v>
      </c>
      <c r="N528" s="4">
        <v>0</v>
      </c>
      <c r="O528" s="116">
        <v>0</v>
      </c>
      <c r="P528" s="21">
        <v>0</v>
      </c>
      <c r="Q528" s="4">
        <v>0</v>
      </c>
      <c r="R528" s="4">
        <v>0</v>
      </c>
      <c r="S528" s="116">
        <v>0</v>
      </c>
      <c r="T528" s="21">
        <v>0</v>
      </c>
      <c r="U528" s="4">
        <v>0</v>
      </c>
      <c r="V528" s="4">
        <f t="shared" si="336"/>
        <v>0</v>
      </c>
      <c r="W528" s="117">
        <v>0</v>
      </c>
      <c r="X528" s="21">
        <v>0</v>
      </c>
      <c r="Y528" s="4">
        <v>0</v>
      </c>
      <c r="Z528" s="4">
        <v>0</v>
      </c>
      <c r="AA528" s="116">
        <v>0</v>
      </c>
      <c r="AB528" s="21">
        <v>0</v>
      </c>
      <c r="AC528" s="122">
        <f t="shared" si="337"/>
        <v>0</v>
      </c>
      <c r="AD528" s="4">
        <v>0</v>
      </c>
      <c r="AE528" s="4">
        <v>0</v>
      </c>
      <c r="AF528" s="116">
        <v>0</v>
      </c>
      <c r="AG528" s="21">
        <v>0</v>
      </c>
      <c r="AH528" s="4">
        <v>0</v>
      </c>
      <c r="AI528" s="4">
        <v>0</v>
      </c>
      <c r="AJ528" s="116">
        <v>0</v>
      </c>
      <c r="AK528" s="21">
        <v>0</v>
      </c>
      <c r="AL528" s="74">
        <f t="shared" si="338"/>
        <v>0</v>
      </c>
      <c r="AM528" s="4">
        <v>0</v>
      </c>
      <c r="AN528" s="4">
        <v>293227.81</v>
      </c>
      <c r="AO528" s="23">
        <f t="shared" si="339"/>
        <v>0</v>
      </c>
      <c r="AP528" s="21">
        <v>0</v>
      </c>
      <c r="AQ528" s="4">
        <v>0</v>
      </c>
      <c r="AR528" s="4">
        <v>68723.789999999994</v>
      </c>
      <c r="AS528" s="23">
        <f t="shared" si="344"/>
        <v>0</v>
      </c>
      <c r="AT528" s="21">
        <v>0</v>
      </c>
      <c r="AU528" s="74">
        <f t="shared" si="340"/>
        <v>0</v>
      </c>
      <c r="AV528" s="4">
        <v>1205291.25</v>
      </c>
      <c r="AW528" s="4">
        <v>2108484.0299999998</v>
      </c>
      <c r="AX528" s="23">
        <f t="shared" si="328"/>
        <v>0.57163878542632363</v>
      </c>
      <c r="AY528" s="21">
        <v>2</v>
      </c>
      <c r="AZ528" s="4">
        <f t="shared" si="341"/>
        <v>1205291.25</v>
      </c>
      <c r="BA528" s="4">
        <v>0</v>
      </c>
      <c r="BB528" s="23">
        <f t="shared" si="329"/>
        <v>0</v>
      </c>
      <c r="BC528" s="21">
        <v>0</v>
      </c>
      <c r="BD528" s="74">
        <f t="shared" si="330"/>
        <v>2</v>
      </c>
      <c r="BE528" s="4">
        <v>0</v>
      </c>
      <c r="BF528" s="21">
        <v>3</v>
      </c>
      <c r="BG528" s="71">
        <f t="shared" si="342"/>
        <v>3</v>
      </c>
      <c r="BH528" s="4">
        <v>0</v>
      </c>
      <c r="BI528" s="4">
        <v>0</v>
      </c>
      <c r="BJ528" s="23">
        <v>0</v>
      </c>
      <c r="BK528" s="21">
        <v>0</v>
      </c>
      <c r="BL528" s="4">
        <v>0</v>
      </c>
      <c r="BM528" s="124">
        <v>0</v>
      </c>
      <c r="BN528" s="53">
        <v>0</v>
      </c>
      <c r="BO528" s="54">
        <v>0</v>
      </c>
      <c r="BP528" s="88">
        <f t="shared" si="343"/>
        <v>0</v>
      </c>
      <c r="BQ528" s="44">
        <f t="shared" si="331"/>
        <v>9</v>
      </c>
    </row>
    <row r="529" spans="1:69" ht="63.75" x14ac:dyDescent="0.2">
      <c r="A529" s="1">
        <v>526</v>
      </c>
      <c r="B529" s="2" t="s">
        <v>1403</v>
      </c>
      <c r="C529" s="3" t="s">
        <v>1404</v>
      </c>
      <c r="D529" s="4">
        <v>8780017.7200000007</v>
      </c>
      <c r="E529" s="4">
        <v>8729817.7200000007</v>
      </c>
      <c r="F529" s="118">
        <f t="shared" si="333"/>
        <v>0.99428247167592276</v>
      </c>
      <c r="G529" s="21">
        <v>3</v>
      </c>
      <c r="H529" s="4">
        <v>8780017.7200000007</v>
      </c>
      <c r="I529" s="4">
        <v>5855572.6100000003</v>
      </c>
      <c r="J529" s="114">
        <f t="shared" si="334"/>
        <v>0.66692036357302475</v>
      </c>
      <c r="K529" s="21">
        <v>1</v>
      </c>
      <c r="L529" s="121">
        <f t="shared" si="335"/>
        <v>4</v>
      </c>
      <c r="M529" s="4">
        <v>0</v>
      </c>
      <c r="N529" s="4">
        <v>0</v>
      </c>
      <c r="O529" s="116">
        <v>0</v>
      </c>
      <c r="P529" s="21">
        <v>0</v>
      </c>
      <c r="Q529" s="4">
        <v>0</v>
      </c>
      <c r="R529" s="4">
        <v>0</v>
      </c>
      <c r="S529" s="116">
        <v>0</v>
      </c>
      <c r="T529" s="21">
        <v>0</v>
      </c>
      <c r="U529" s="4">
        <v>0</v>
      </c>
      <c r="V529" s="4">
        <f t="shared" si="336"/>
        <v>0</v>
      </c>
      <c r="W529" s="117">
        <v>0</v>
      </c>
      <c r="X529" s="21">
        <v>0</v>
      </c>
      <c r="Y529" s="4">
        <v>0</v>
      </c>
      <c r="Z529" s="4">
        <v>0</v>
      </c>
      <c r="AA529" s="116">
        <v>0</v>
      </c>
      <c r="AB529" s="21">
        <v>0</v>
      </c>
      <c r="AC529" s="122">
        <f t="shared" si="337"/>
        <v>0</v>
      </c>
      <c r="AD529" s="4">
        <v>0</v>
      </c>
      <c r="AE529" s="4">
        <v>0</v>
      </c>
      <c r="AF529" s="116">
        <v>0</v>
      </c>
      <c r="AG529" s="21">
        <v>0</v>
      </c>
      <c r="AH529" s="4">
        <v>0</v>
      </c>
      <c r="AI529" s="4">
        <v>0</v>
      </c>
      <c r="AJ529" s="116">
        <v>0</v>
      </c>
      <c r="AK529" s="21">
        <v>0</v>
      </c>
      <c r="AL529" s="74">
        <f t="shared" si="338"/>
        <v>0</v>
      </c>
      <c r="AM529" s="4">
        <v>0</v>
      </c>
      <c r="AN529" s="4">
        <v>2726298.7800000003</v>
      </c>
      <c r="AO529" s="23">
        <f t="shared" si="339"/>
        <v>0</v>
      </c>
      <c r="AP529" s="21">
        <v>0</v>
      </c>
      <c r="AQ529" s="4">
        <v>0</v>
      </c>
      <c r="AR529" s="4">
        <v>178620.4</v>
      </c>
      <c r="AS529" s="23">
        <f t="shared" si="344"/>
        <v>0</v>
      </c>
      <c r="AT529" s="21">
        <v>0</v>
      </c>
      <c r="AU529" s="74">
        <f t="shared" si="340"/>
        <v>0</v>
      </c>
      <c r="AV529" s="4">
        <v>4288603.01</v>
      </c>
      <c r="AW529" s="4">
        <v>6221860.8799999999</v>
      </c>
      <c r="AX529" s="23">
        <f t="shared" si="328"/>
        <v>0.68927979791152127</v>
      </c>
      <c r="AY529" s="21">
        <v>2</v>
      </c>
      <c r="AZ529" s="4">
        <f t="shared" si="341"/>
        <v>4288603.01</v>
      </c>
      <c r="BA529" s="4">
        <v>0</v>
      </c>
      <c r="BB529" s="23">
        <f t="shared" si="329"/>
        <v>0</v>
      </c>
      <c r="BC529" s="21">
        <v>0</v>
      </c>
      <c r="BD529" s="74">
        <f t="shared" si="330"/>
        <v>2</v>
      </c>
      <c r="BE529" s="4">
        <v>0</v>
      </c>
      <c r="BF529" s="21">
        <v>3</v>
      </c>
      <c r="BG529" s="71">
        <f t="shared" si="342"/>
        <v>3</v>
      </c>
      <c r="BH529" s="4">
        <v>0</v>
      </c>
      <c r="BI529" s="4">
        <v>0</v>
      </c>
      <c r="BJ529" s="23">
        <v>0</v>
      </c>
      <c r="BK529" s="21">
        <v>0</v>
      </c>
      <c r="BL529" s="4">
        <v>0</v>
      </c>
      <c r="BM529" s="124">
        <v>0</v>
      </c>
      <c r="BN529" s="53">
        <v>0</v>
      </c>
      <c r="BO529" s="54">
        <v>0</v>
      </c>
      <c r="BP529" s="88">
        <f t="shared" si="343"/>
        <v>0</v>
      </c>
      <c r="BQ529" s="44">
        <f t="shared" si="331"/>
        <v>9</v>
      </c>
    </row>
    <row r="530" spans="1:69" ht="76.5" x14ac:dyDescent="0.2">
      <c r="A530" s="1">
        <v>527</v>
      </c>
      <c r="B530" s="2" t="s">
        <v>307</v>
      </c>
      <c r="C530" s="3" t="s">
        <v>308</v>
      </c>
      <c r="D530" s="4">
        <v>10811248.689999999</v>
      </c>
      <c r="E530" s="4">
        <v>9431512.4800000004</v>
      </c>
      <c r="F530" s="118">
        <f t="shared" si="333"/>
        <v>0.87237956969057573</v>
      </c>
      <c r="G530" s="21">
        <v>2</v>
      </c>
      <c r="H530" s="4">
        <v>10811248.689999999</v>
      </c>
      <c r="I530" s="4">
        <v>3322299.17</v>
      </c>
      <c r="J530" s="114">
        <f t="shared" si="334"/>
        <v>0.30730022639040783</v>
      </c>
      <c r="K530" s="21">
        <v>0</v>
      </c>
      <c r="L530" s="122">
        <f t="shared" si="335"/>
        <v>2</v>
      </c>
      <c r="M530" s="4">
        <v>0</v>
      </c>
      <c r="N530" s="4">
        <v>0</v>
      </c>
      <c r="O530" s="116">
        <v>0</v>
      </c>
      <c r="P530" s="21">
        <v>0</v>
      </c>
      <c r="Q530" s="4">
        <v>0</v>
      </c>
      <c r="R530" s="4">
        <v>0</v>
      </c>
      <c r="S530" s="116">
        <v>0</v>
      </c>
      <c r="T530" s="21">
        <v>0</v>
      </c>
      <c r="U530" s="4">
        <v>0</v>
      </c>
      <c r="V530" s="4">
        <f t="shared" si="336"/>
        <v>0</v>
      </c>
      <c r="W530" s="117">
        <v>0</v>
      </c>
      <c r="X530" s="21">
        <v>0</v>
      </c>
      <c r="Y530" s="4">
        <v>0</v>
      </c>
      <c r="Z530" s="4">
        <v>0</v>
      </c>
      <c r="AA530" s="116">
        <v>0</v>
      </c>
      <c r="AB530" s="21">
        <v>0</v>
      </c>
      <c r="AC530" s="122">
        <f t="shared" si="337"/>
        <v>0</v>
      </c>
      <c r="AD530" s="4">
        <v>0</v>
      </c>
      <c r="AE530" s="4">
        <v>0</v>
      </c>
      <c r="AF530" s="116">
        <v>0</v>
      </c>
      <c r="AG530" s="21">
        <v>0</v>
      </c>
      <c r="AH530" s="4">
        <v>0</v>
      </c>
      <c r="AI530" s="4">
        <v>0</v>
      </c>
      <c r="AJ530" s="116">
        <v>0</v>
      </c>
      <c r="AK530" s="21">
        <v>0</v>
      </c>
      <c r="AL530" s="74">
        <f t="shared" si="338"/>
        <v>0</v>
      </c>
      <c r="AM530" s="4">
        <v>0</v>
      </c>
      <c r="AN530" s="4">
        <v>661653.36</v>
      </c>
      <c r="AO530" s="23">
        <f t="shared" si="339"/>
        <v>0</v>
      </c>
      <c r="AP530" s="21">
        <v>0</v>
      </c>
      <c r="AQ530" s="4">
        <v>0</v>
      </c>
      <c r="AR530" s="4">
        <v>0</v>
      </c>
      <c r="AS530" s="23">
        <v>0</v>
      </c>
      <c r="AT530" s="21">
        <v>0</v>
      </c>
      <c r="AU530" s="74">
        <f t="shared" si="340"/>
        <v>0</v>
      </c>
      <c r="AV530" s="4">
        <v>1059899.8500000001</v>
      </c>
      <c r="AW530" s="4">
        <v>6780000</v>
      </c>
      <c r="AX530" s="23">
        <f t="shared" si="328"/>
        <v>0.15632741150442478</v>
      </c>
      <c r="AY530" s="21">
        <v>0</v>
      </c>
      <c r="AZ530" s="4">
        <f t="shared" si="341"/>
        <v>1059899.8500000001</v>
      </c>
      <c r="BA530" s="4">
        <v>1059899.8500000001</v>
      </c>
      <c r="BB530" s="23">
        <f t="shared" si="329"/>
        <v>1</v>
      </c>
      <c r="BC530" s="21">
        <v>3</v>
      </c>
      <c r="BD530" s="73">
        <f t="shared" si="330"/>
        <v>3</v>
      </c>
      <c r="BE530" s="4">
        <v>0</v>
      </c>
      <c r="BF530" s="21">
        <v>3</v>
      </c>
      <c r="BG530" s="71">
        <f t="shared" si="342"/>
        <v>3</v>
      </c>
      <c r="BH530" s="4">
        <v>0</v>
      </c>
      <c r="BI530" s="4">
        <v>0</v>
      </c>
      <c r="BJ530" s="23">
        <v>0</v>
      </c>
      <c r="BK530" s="21">
        <v>0</v>
      </c>
      <c r="BL530" s="4">
        <v>0</v>
      </c>
      <c r="BM530" s="124">
        <v>0</v>
      </c>
      <c r="BN530" s="53">
        <v>0</v>
      </c>
      <c r="BO530" s="54">
        <v>0</v>
      </c>
      <c r="BP530" s="88">
        <f t="shared" si="343"/>
        <v>0</v>
      </c>
      <c r="BQ530" s="44">
        <f t="shared" si="331"/>
        <v>8</v>
      </c>
    </row>
    <row r="531" spans="1:69" ht="89.25" x14ac:dyDescent="0.2">
      <c r="A531" s="1">
        <v>528</v>
      </c>
      <c r="B531" s="2" t="s">
        <v>657</v>
      </c>
      <c r="C531" s="3" t="s">
        <v>658</v>
      </c>
      <c r="D531" s="4">
        <v>1623312.96</v>
      </c>
      <c r="E531" s="4">
        <v>1623312.96</v>
      </c>
      <c r="F531" s="118">
        <f t="shared" si="333"/>
        <v>1</v>
      </c>
      <c r="G531" s="21">
        <v>3</v>
      </c>
      <c r="H531" s="4">
        <v>1626102.96</v>
      </c>
      <c r="I531" s="4">
        <v>1076905.4099999999</v>
      </c>
      <c r="J531" s="114">
        <f t="shared" si="334"/>
        <v>0.6622615151011102</v>
      </c>
      <c r="K531" s="21">
        <v>1</v>
      </c>
      <c r="L531" s="121">
        <f t="shared" si="335"/>
        <v>4</v>
      </c>
      <c r="M531" s="4">
        <v>0</v>
      </c>
      <c r="N531" s="4">
        <v>0</v>
      </c>
      <c r="O531" s="116">
        <v>0</v>
      </c>
      <c r="P531" s="21">
        <v>0</v>
      </c>
      <c r="Q531" s="4">
        <v>0</v>
      </c>
      <c r="R531" s="4">
        <v>0</v>
      </c>
      <c r="S531" s="116">
        <v>0</v>
      </c>
      <c r="T531" s="21">
        <v>0</v>
      </c>
      <c r="U531" s="4">
        <v>0</v>
      </c>
      <c r="V531" s="4">
        <f t="shared" si="336"/>
        <v>0</v>
      </c>
      <c r="W531" s="117">
        <v>0</v>
      </c>
      <c r="X531" s="21">
        <v>0</v>
      </c>
      <c r="Y531" s="4">
        <v>0</v>
      </c>
      <c r="Z531" s="4">
        <v>0</v>
      </c>
      <c r="AA531" s="116">
        <v>0</v>
      </c>
      <c r="AB531" s="21">
        <v>0</v>
      </c>
      <c r="AC531" s="122">
        <f t="shared" si="337"/>
        <v>0</v>
      </c>
      <c r="AD531" s="4">
        <v>0</v>
      </c>
      <c r="AE531" s="4">
        <v>0</v>
      </c>
      <c r="AF531" s="116">
        <v>0</v>
      </c>
      <c r="AG531" s="21">
        <v>0</v>
      </c>
      <c r="AH531" s="4">
        <v>0</v>
      </c>
      <c r="AI531" s="4">
        <v>0</v>
      </c>
      <c r="AJ531" s="116">
        <v>0</v>
      </c>
      <c r="AK531" s="21">
        <v>0</v>
      </c>
      <c r="AL531" s="74">
        <f t="shared" si="338"/>
        <v>0</v>
      </c>
      <c r="AM531" s="4">
        <v>0</v>
      </c>
      <c r="AN531" s="4">
        <v>44937</v>
      </c>
      <c r="AO531" s="23">
        <f t="shared" si="339"/>
        <v>0</v>
      </c>
      <c r="AP531" s="21">
        <v>0</v>
      </c>
      <c r="AQ531" s="4">
        <v>0</v>
      </c>
      <c r="AR531" s="4">
        <v>0</v>
      </c>
      <c r="AS531" s="23">
        <v>0</v>
      </c>
      <c r="AT531" s="21">
        <v>0</v>
      </c>
      <c r="AU531" s="74">
        <f t="shared" si="340"/>
        <v>0</v>
      </c>
      <c r="AV531" s="4">
        <v>178905.41</v>
      </c>
      <c r="AW531" s="4">
        <v>725312.96</v>
      </c>
      <c r="AX531" s="23">
        <f t="shared" si="328"/>
        <v>0.2466596074610331</v>
      </c>
      <c r="AY531" s="21">
        <v>0</v>
      </c>
      <c r="AZ531" s="4">
        <f t="shared" si="341"/>
        <v>178905.41</v>
      </c>
      <c r="BA531" s="4">
        <v>0</v>
      </c>
      <c r="BB531" s="23">
        <f t="shared" si="329"/>
        <v>0</v>
      </c>
      <c r="BC531" s="21">
        <v>0</v>
      </c>
      <c r="BD531" s="74">
        <f t="shared" si="330"/>
        <v>0</v>
      </c>
      <c r="BE531" s="4">
        <v>0</v>
      </c>
      <c r="BF531" s="21">
        <v>3</v>
      </c>
      <c r="BG531" s="71">
        <f t="shared" si="342"/>
        <v>3</v>
      </c>
      <c r="BH531" s="4">
        <v>0</v>
      </c>
      <c r="BI531" s="4">
        <v>0</v>
      </c>
      <c r="BJ531" s="23">
        <v>0</v>
      </c>
      <c r="BK531" s="21">
        <v>0</v>
      </c>
      <c r="BL531" s="4">
        <v>0</v>
      </c>
      <c r="BM531" s="124">
        <v>0</v>
      </c>
      <c r="BN531" s="53">
        <v>0</v>
      </c>
      <c r="BO531" s="54">
        <v>0</v>
      </c>
      <c r="BP531" s="88">
        <f t="shared" si="343"/>
        <v>0</v>
      </c>
      <c r="BQ531" s="44">
        <f t="shared" si="331"/>
        <v>7</v>
      </c>
    </row>
    <row r="532" spans="1:69" ht="76.5" x14ac:dyDescent="0.2">
      <c r="A532" s="1">
        <v>529</v>
      </c>
      <c r="B532" s="2" t="s">
        <v>487</v>
      </c>
      <c r="C532" s="3" t="s">
        <v>488</v>
      </c>
      <c r="D532" s="4">
        <v>5842151.6399999997</v>
      </c>
      <c r="E532" s="4">
        <v>6046964.9699999997</v>
      </c>
      <c r="F532" s="118">
        <f t="shared" si="333"/>
        <v>1.0350578592650157</v>
      </c>
      <c r="G532" s="21">
        <v>3</v>
      </c>
      <c r="H532" s="4">
        <v>5890705.6200000001</v>
      </c>
      <c r="I532" s="4">
        <v>945617.62</v>
      </c>
      <c r="J532" s="114">
        <f t="shared" si="334"/>
        <v>0.16052705414262408</v>
      </c>
      <c r="K532" s="21">
        <v>0</v>
      </c>
      <c r="L532" s="121">
        <f t="shared" si="335"/>
        <v>3</v>
      </c>
      <c r="M532" s="4">
        <v>0</v>
      </c>
      <c r="N532" s="4">
        <v>0</v>
      </c>
      <c r="O532" s="116">
        <v>0</v>
      </c>
      <c r="P532" s="21">
        <v>0</v>
      </c>
      <c r="Q532" s="4">
        <v>0</v>
      </c>
      <c r="R532" s="4">
        <v>0</v>
      </c>
      <c r="S532" s="116">
        <v>0</v>
      </c>
      <c r="T532" s="21">
        <v>0</v>
      </c>
      <c r="U532" s="4">
        <v>0</v>
      </c>
      <c r="V532" s="4">
        <f t="shared" si="336"/>
        <v>0</v>
      </c>
      <c r="W532" s="117">
        <v>0</v>
      </c>
      <c r="X532" s="21">
        <v>0</v>
      </c>
      <c r="Y532" s="4">
        <v>0</v>
      </c>
      <c r="Z532" s="4">
        <v>0</v>
      </c>
      <c r="AA532" s="116">
        <v>0</v>
      </c>
      <c r="AB532" s="21">
        <v>0</v>
      </c>
      <c r="AC532" s="122">
        <f t="shared" si="337"/>
        <v>0</v>
      </c>
      <c r="AD532" s="4">
        <v>0</v>
      </c>
      <c r="AE532" s="4">
        <v>0</v>
      </c>
      <c r="AF532" s="116">
        <v>0</v>
      </c>
      <c r="AG532" s="21">
        <v>0</v>
      </c>
      <c r="AH532" s="4">
        <v>0</v>
      </c>
      <c r="AI532" s="4">
        <v>0</v>
      </c>
      <c r="AJ532" s="116">
        <v>0</v>
      </c>
      <c r="AK532" s="21">
        <v>0</v>
      </c>
      <c r="AL532" s="74">
        <f t="shared" si="338"/>
        <v>0</v>
      </c>
      <c r="AM532" s="4">
        <v>0</v>
      </c>
      <c r="AN532" s="4">
        <v>383000</v>
      </c>
      <c r="AO532" s="23">
        <f t="shared" si="339"/>
        <v>0</v>
      </c>
      <c r="AP532" s="21">
        <v>0</v>
      </c>
      <c r="AQ532" s="4">
        <v>0</v>
      </c>
      <c r="AR532" s="4">
        <v>0</v>
      </c>
      <c r="AS532" s="23">
        <v>0</v>
      </c>
      <c r="AT532" s="21">
        <v>0</v>
      </c>
      <c r="AU532" s="74">
        <f t="shared" si="340"/>
        <v>0</v>
      </c>
      <c r="AV532" s="4">
        <v>945617.62</v>
      </c>
      <c r="AW532" s="4">
        <v>5157964.97</v>
      </c>
      <c r="AX532" s="23">
        <f t="shared" si="328"/>
        <v>0.18333153200922186</v>
      </c>
      <c r="AY532" s="21">
        <v>0</v>
      </c>
      <c r="AZ532" s="4">
        <f t="shared" si="341"/>
        <v>945617.62</v>
      </c>
      <c r="BA532" s="4">
        <v>0</v>
      </c>
      <c r="BB532" s="23">
        <f t="shared" si="329"/>
        <v>0</v>
      </c>
      <c r="BC532" s="21">
        <v>0</v>
      </c>
      <c r="BD532" s="74">
        <f t="shared" si="330"/>
        <v>0</v>
      </c>
      <c r="BE532" s="4">
        <v>0</v>
      </c>
      <c r="BF532" s="21">
        <v>3</v>
      </c>
      <c r="BG532" s="71">
        <f t="shared" si="342"/>
        <v>3</v>
      </c>
      <c r="BH532" s="4">
        <v>0</v>
      </c>
      <c r="BI532" s="4">
        <v>0</v>
      </c>
      <c r="BJ532" s="23">
        <v>0</v>
      </c>
      <c r="BK532" s="21">
        <v>0</v>
      </c>
      <c r="BL532" s="4">
        <v>0</v>
      </c>
      <c r="BM532" s="124">
        <v>0</v>
      </c>
      <c r="BN532" s="53">
        <v>0</v>
      </c>
      <c r="BO532" s="54">
        <v>0</v>
      </c>
      <c r="BP532" s="88">
        <f t="shared" si="343"/>
        <v>0</v>
      </c>
      <c r="BQ532" s="44">
        <f t="shared" si="331"/>
        <v>6</v>
      </c>
    </row>
    <row r="533" spans="1:69" ht="63.75" x14ac:dyDescent="0.2">
      <c r="A533" s="1">
        <v>530</v>
      </c>
      <c r="B533" s="2" t="s">
        <v>1091</v>
      </c>
      <c r="C533" s="3" t="s">
        <v>1092</v>
      </c>
      <c r="D533" s="4">
        <v>9344431.1600000001</v>
      </c>
      <c r="E533" s="4">
        <v>8855563.8200000003</v>
      </c>
      <c r="F533" s="118">
        <f t="shared" si="333"/>
        <v>0.94768356343694227</v>
      </c>
      <c r="G533" s="21">
        <v>3</v>
      </c>
      <c r="H533" s="4">
        <v>9344431.1600000001</v>
      </c>
      <c r="I533" s="4">
        <v>3774830.33</v>
      </c>
      <c r="J533" s="114">
        <f t="shared" si="334"/>
        <v>0.40396577013255025</v>
      </c>
      <c r="K533" s="21">
        <v>0</v>
      </c>
      <c r="L533" s="121">
        <f t="shared" si="335"/>
        <v>3</v>
      </c>
      <c r="M533" s="4">
        <v>0</v>
      </c>
      <c r="N533" s="4">
        <v>0</v>
      </c>
      <c r="O533" s="116">
        <v>0</v>
      </c>
      <c r="P533" s="21">
        <v>0</v>
      </c>
      <c r="Q533" s="4">
        <v>0</v>
      </c>
      <c r="R533" s="4">
        <v>0</v>
      </c>
      <c r="S533" s="116">
        <v>0</v>
      </c>
      <c r="T533" s="21">
        <v>0</v>
      </c>
      <c r="U533" s="4">
        <v>0</v>
      </c>
      <c r="V533" s="4">
        <f t="shared" si="336"/>
        <v>0</v>
      </c>
      <c r="W533" s="117">
        <v>0</v>
      </c>
      <c r="X533" s="21">
        <v>0</v>
      </c>
      <c r="Y533" s="4">
        <v>0</v>
      </c>
      <c r="Z533" s="4">
        <v>0</v>
      </c>
      <c r="AA533" s="116">
        <v>0</v>
      </c>
      <c r="AB533" s="21">
        <v>0</v>
      </c>
      <c r="AC533" s="122">
        <f t="shared" si="337"/>
        <v>0</v>
      </c>
      <c r="AD533" s="4">
        <v>0</v>
      </c>
      <c r="AE533" s="4">
        <v>0</v>
      </c>
      <c r="AF533" s="116">
        <v>0</v>
      </c>
      <c r="AG533" s="21">
        <v>0</v>
      </c>
      <c r="AH533" s="4">
        <v>0</v>
      </c>
      <c r="AI533" s="4">
        <v>0</v>
      </c>
      <c r="AJ533" s="116">
        <v>0</v>
      </c>
      <c r="AK533" s="21">
        <v>0</v>
      </c>
      <c r="AL533" s="74">
        <f t="shared" si="338"/>
        <v>0</v>
      </c>
      <c r="AM533" s="4">
        <v>0</v>
      </c>
      <c r="AN533" s="4">
        <v>484820</v>
      </c>
      <c r="AO533" s="23">
        <f t="shared" si="339"/>
        <v>0</v>
      </c>
      <c r="AP533" s="21">
        <v>0</v>
      </c>
      <c r="AQ533" s="4">
        <v>0</v>
      </c>
      <c r="AR533" s="4">
        <v>0</v>
      </c>
      <c r="AS533" s="23">
        <v>0</v>
      </c>
      <c r="AT533" s="21">
        <v>0</v>
      </c>
      <c r="AU533" s="74">
        <f t="shared" si="340"/>
        <v>0</v>
      </c>
      <c r="AV533" s="4">
        <v>719780</v>
      </c>
      <c r="AW533" s="4">
        <v>3902603.82</v>
      </c>
      <c r="AX533" s="23">
        <f t="shared" si="328"/>
        <v>0.18443583648211567</v>
      </c>
      <c r="AY533" s="21">
        <v>0</v>
      </c>
      <c r="AZ533" s="4">
        <f t="shared" si="341"/>
        <v>719780</v>
      </c>
      <c r="BA533" s="4">
        <v>0</v>
      </c>
      <c r="BB533" s="23">
        <f t="shared" si="329"/>
        <v>0</v>
      </c>
      <c r="BC533" s="21">
        <v>0</v>
      </c>
      <c r="BD533" s="74">
        <f t="shared" si="330"/>
        <v>0</v>
      </c>
      <c r="BE533" s="4">
        <v>0</v>
      </c>
      <c r="BF533" s="21">
        <v>3</v>
      </c>
      <c r="BG533" s="71">
        <f t="shared" si="342"/>
        <v>3</v>
      </c>
      <c r="BH533" s="4">
        <v>0</v>
      </c>
      <c r="BI533" s="4">
        <v>0</v>
      </c>
      <c r="BJ533" s="23">
        <v>0</v>
      </c>
      <c r="BK533" s="21">
        <v>0</v>
      </c>
      <c r="BL533" s="4">
        <v>0</v>
      </c>
      <c r="BM533" s="124">
        <v>0</v>
      </c>
      <c r="BN533" s="53">
        <v>0</v>
      </c>
      <c r="BO533" s="54">
        <v>0</v>
      </c>
      <c r="BP533" s="88">
        <f t="shared" si="343"/>
        <v>0</v>
      </c>
      <c r="BQ533" s="44">
        <f t="shared" si="331"/>
        <v>6</v>
      </c>
    </row>
    <row r="536" spans="1:69" ht="24.95" customHeight="1" x14ac:dyDescent="0.2">
      <c r="B536" s="78" t="s">
        <v>1801</v>
      </c>
      <c r="C536" s="67" t="s">
        <v>1802</v>
      </c>
    </row>
    <row r="537" spans="1:69" ht="24.95" customHeight="1" x14ac:dyDescent="0.2">
      <c r="B537" s="79" t="s">
        <v>1803</v>
      </c>
      <c r="C537" s="67" t="s">
        <v>1804</v>
      </c>
    </row>
    <row r="538" spans="1:69" ht="24.95" customHeight="1" x14ac:dyDescent="0.2">
      <c r="B538" s="80" t="s">
        <v>1805</v>
      </c>
      <c r="C538" s="67" t="s">
        <v>1806</v>
      </c>
    </row>
    <row r="539" spans="1:69" ht="24.95" customHeight="1" x14ac:dyDescent="0.2">
      <c r="B539" s="81" t="s">
        <v>1807</v>
      </c>
      <c r="C539" s="67" t="s">
        <v>1808</v>
      </c>
    </row>
  </sheetData>
  <autoFilter ref="A3:BQ533"/>
  <sortState ref="A26:BQ194">
    <sortCondition descending="1" ref="BQ4:BQ533"/>
  </sortState>
  <mergeCells count="4">
    <mergeCell ref="C2:C3"/>
    <mergeCell ref="B2:B3"/>
    <mergeCell ref="A2:A3"/>
    <mergeCell ref="A1:BM1"/>
  </mergeCells>
  <pageMargins left="0.23622047244094491" right="0.23622047244094491" top="0.35433070866141736" bottom="0.35433070866141736" header="0.31496062992125984" footer="0.31496062992125984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"/>
  <sheetViews>
    <sheetView zoomScale="80" zoomScaleNormal="80" workbookViewId="0">
      <selection activeCell="AW4" sqref="AW4:AW6"/>
    </sheetView>
  </sheetViews>
  <sheetFormatPr defaultRowHeight="12.75" outlineLevelCol="1" x14ac:dyDescent="0.2"/>
  <cols>
    <col min="1" max="1" width="7.83203125" customWidth="1"/>
    <col min="2" max="2" width="49.6640625" customWidth="1"/>
    <col min="3" max="3" width="15.33203125" customWidth="1"/>
    <col min="4" max="4" width="14.83203125" hidden="1" customWidth="1" outlineLevel="1"/>
    <col min="5" max="5" width="14.33203125" hidden="1" customWidth="1" outlineLevel="1"/>
    <col min="6" max="7" width="12" hidden="1" customWidth="1" outlineLevel="1"/>
    <col min="8" max="8" width="17.33203125" hidden="1" customWidth="1" outlineLevel="1"/>
    <col min="9" max="11" width="17.83203125" hidden="1" customWidth="1" outlineLevel="1"/>
    <col min="12" max="12" width="26.1640625" customWidth="1" collapsed="1"/>
    <col min="13" max="24" width="13.33203125" hidden="1" customWidth="1" outlineLevel="1"/>
    <col min="25" max="26" width="15" hidden="1" customWidth="1" outlineLevel="1"/>
    <col min="27" max="28" width="13.33203125" hidden="1" customWidth="1" outlineLevel="1"/>
    <col min="29" max="29" width="31" customWidth="1" collapsed="1"/>
    <col min="30" max="30" width="14.83203125" hidden="1" customWidth="1" outlineLevel="1"/>
    <col min="31" max="31" width="13.1640625" hidden="1" customWidth="1" outlineLevel="1"/>
    <col min="32" max="33" width="12" hidden="1" customWidth="1" outlineLevel="1"/>
    <col min="34" max="34" width="15.6640625" hidden="1" customWidth="1" outlineLevel="1"/>
    <col min="35" max="35" width="13.83203125" hidden="1" customWidth="1" outlineLevel="1"/>
    <col min="36" max="37" width="12" hidden="1" customWidth="1" outlineLevel="1"/>
    <col min="38" max="38" width="16.1640625" hidden="1" customWidth="1" outlineLevel="1"/>
    <col min="39" max="39" width="17.6640625" hidden="1" customWidth="1" outlineLevel="1"/>
    <col min="40" max="45" width="12" hidden="1" customWidth="1" outlineLevel="1"/>
    <col min="46" max="47" width="9.33203125" hidden="1" customWidth="1" outlineLevel="1"/>
    <col min="48" max="48" width="30.83203125" customWidth="1" collapsed="1"/>
    <col min="49" max="49" width="20.5" customWidth="1"/>
  </cols>
  <sheetData>
    <row r="1" spans="1:49" ht="37.5" customHeight="1" x14ac:dyDescent="0.2">
      <c r="A1" s="151" t="s">
        <v>1821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</row>
    <row r="2" spans="1:49" ht="122.25" customHeight="1" x14ac:dyDescent="0.2">
      <c r="A2" s="144" t="s">
        <v>0</v>
      </c>
      <c r="B2" s="144" t="s">
        <v>1</v>
      </c>
      <c r="C2" s="144" t="s">
        <v>2</v>
      </c>
      <c r="D2" s="5" t="s">
        <v>1759</v>
      </c>
      <c r="E2" s="5" t="s">
        <v>1760</v>
      </c>
      <c r="F2" s="5" t="s">
        <v>1761</v>
      </c>
      <c r="G2" s="7" t="s">
        <v>1762</v>
      </c>
      <c r="H2" s="8" t="s">
        <v>1763</v>
      </c>
      <c r="I2" s="9" t="s">
        <v>1764</v>
      </c>
      <c r="J2" s="11" t="s">
        <v>1761</v>
      </c>
      <c r="K2" s="82" t="s">
        <v>1762</v>
      </c>
      <c r="L2" s="13" t="s">
        <v>1765</v>
      </c>
      <c r="M2" s="43" t="s">
        <v>1813</v>
      </c>
      <c r="N2" s="43" t="s">
        <v>1814</v>
      </c>
      <c r="O2" s="43" t="s">
        <v>1761</v>
      </c>
      <c r="P2" s="43" t="s">
        <v>1762</v>
      </c>
      <c r="Q2" s="43" t="s">
        <v>1813</v>
      </c>
      <c r="R2" s="43" t="s">
        <v>1815</v>
      </c>
      <c r="S2" s="43" t="s">
        <v>1761</v>
      </c>
      <c r="T2" s="43" t="s">
        <v>1762</v>
      </c>
      <c r="U2" s="43" t="s">
        <v>1816</v>
      </c>
      <c r="V2" s="43" t="s">
        <v>1813</v>
      </c>
      <c r="W2" s="43" t="s">
        <v>1761</v>
      </c>
      <c r="X2" s="43" t="s">
        <v>1762</v>
      </c>
      <c r="Y2" s="43" t="s">
        <v>1817</v>
      </c>
      <c r="Z2" s="43" t="s">
        <v>1818</v>
      </c>
      <c r="AA2" s="43" t="s">
        <v>1761</v>
      </c>
      <c r="AB2" s="43" t="s">
        <v>1762</v>
      </c>
      <c r="AC2" s="43" t="s">
        <v>1819</v>
      </c>
      <c r="AD2" s="46" t="s">
        <v>1782</v>
      </c>
      <c r="AE2" s="46" t="s">
        <v>1783</v>
      </c>
      <c r="AF2" s="46" t="s">
        <v>1761</v>
      </c>
      <c r="AG2" s="46" t="s">
        <v>1762</v>
      </c>
      <c r="AH2" s="47" t="s">
        <v>1782</v>
      </c>
      <c r="AI2" s="48" t="s">
        <v>1784</v>
      </c>
      <c r="AJ2" s="47" t="s">
        <v>1761</v>
      </c>
      <c r="AK2" s="47" t="s">
        <v>1762</v>
      </c>
      <c r="AL2" s="55" t="s">
        <v>1790</v>
      </c>
      <c r="AM2" s="56" t="s">
        <v>1791</v>
      </c>
      <c r="AN2" s="56" t="s">
        <v>1761</v>
      </c>
      <c r="AO2" s="56" t="s">
        <v>1762</v>
      </c>
      <c r="AP2" s="57" t="s">
        <v>1792</v>
      </c>
      <c r="AQ2" s="57" t="s">
        <v>1762</v>
      </c>
      <c r="AR2" s="49" t="s">
        <v>1786</v>
      </c>
      <c r="AS2" s="49" t="s">
        <v>1787</v>
      </c>
      <c r="AT2" s="50" t="s">
        <v>1788</v>
      </c>
      <c r="AU2" s="50" t="s">
        <v>1762</v>
      </c>
      <c r="AV2" s="43" t="s">
        <v>1812</v>
      </c>
      <c r="AW2" s="43" t="s">
        <v>1810</v>
      </c>
    </row>
    <row r="3" spans="1:49" ht="21" customHeight="1" x14ac:dyDescent="0.2">
      <c r="A3" s="145"/>
      <c r="B3" s="145"/>
      <c r="C3" s="145"/>
      <c r="D3" s="6"/>
      <c r="E3" s="6"/>
      <c r="F3" s="6"/>
      <c r="G3" s="14"/>
      <c r="H3" s="15"/>
      <c r="I3" s="10"/>
      <c r="J3" s="16"/>
      <c r="K3" s="17"/>
      <c r="L3" s="13" t="s">
        <v>1766</v>
      </c>
      <c r="M3" s="40"/>
      <c r="N3" s="40"/>
      <c r="O3" s="40"/>
      <c r="P3" s="40"/>
      <c r="Q3" s="40"/>
      <c r="R3" s="40"/>
      <c r="S3" s="40"/>
      <c r="T3" s="84"/>
      <c r="U3" s="40"/>
      <c r="V3" s="40"/>
      <c r="W3" s="40"/>
      <c r="X3" s="40"/>
      <c r="Y3" s="40"/>
      <c r="Z3" s="40"/>
      <c r="AA3" s="40"/>
      <c r="AB3" s="40"/>
      <c r="AC3" s="44" t="s">
        <v>1775</v>
      </c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4" t="s">
        <v>1811</v>
      </c>
      <c r="AW3" s="44" t="s">
        <v>1820</v>
      </c>
    </row>
    <row r="4" spans="1:49" ht="25.5" x14ac:dyDescent="0.2">
      <c r="A4" s="1">
        <v>1</v>
      </c>
      <c r="B4" s="36" t="s">
        <v>193</v>
      </c>
      <c r="C4" s="3" t="s">
        <v>194</v>
      </c>
      <c r="D4" s="4">
        <v>1242622</v>
      </c>
      <c r="E4" s="4">
        <v>1242622</v>
      </c>
      <c r="F4" s="23">
        <f>E4/D4</f>
        <v>1</v>
      </c>
      <c r="G4" s="21">
        <v>3</v>
      </c>
      <c r="H4" s="4">
        <v>1242622</v>
      </c>
      <c r="I4" s="4">
        <v>1217190</v>
      </c>
      <c r="J4" s="23">
        <f>I4/H4</f>
        <v>0.97953359911541882</v>
      </c>
      <c r="K4" s="83">
        <v>3</v>
      </c>
      <c r="L4" s="89">
        <f>G4+K4</f>
        <v>6</v>
      </c>
      <c r="M4" s="51">
        <v>0</v>
      </c>
      <c r="N4" s="51">
        <v>0</v>
      </c>
      <c r="O4" s="53">
        <v>0</v>
      </c>
      <c r="P4" s="86">
        <v>0</v>
      </c>
      <c r="Q4" s="51">
        <v>0</v>
      </c>
      <c r="R4" s="51">
        <v>0</v>
      </c>
      <c r="S4" s="53">
        <v>0</v>
      </c>
      <c r="T4" s="86">
        <v>0</v>
      </c>
      <c r="U4" s="51">
        <v>0</v>
      </c>
      <c r="V4" s="51">
        <v>0</v>
      </c>
      <c r="W4" s="87">
        <v>0</v>
      </c>
      <c r="X4" s="86">
        <v>0</v>
      </c>
      <c r="Y4" s="51">
        <v>0</v>
      </c>
      <c r="Z4" s="51">
        <v>0</v>
      </c>
      <c r="AA4" s="53">
        <v>0</v>
      </c>
      <c r="AB4" s="86">
        <v>0</v>
      </c>
      <c r="AC4" s="88">
        <v>0</v>
      </c>
      <c r="AD4" s="51">
        <v>1217190</v>
      </c>
      <c r="AE4" s="51">
        <v>1242622</v>
      </c>
      <c r="AF4" s="53">
        <f>AD4/AE4</f>
        <v>0.97953359911541882</v>
      </c>
      <c r="AG4" s="86">
        <v>3</v>
      </c>
      <c r="AH4" s="51">
        <v>1217190</v>
      </c>
      <c r="AI4" s="51">
        <v>577840</v>
      </c>
      <c r="AJ4" s="53">
        <f>AI4/AH4</f>
        <v>0.47473278617142761</v>
      </c>
      <c r="AK4" s="86">
        <v>1</v>
      </c>
      <c r="AL4" s="51">
        <v>0</v>
      </c>
      <c r="AM4" s="51">
        <v>0</v>
      </c>
      <c r="AN4" s="53">
        <v>0</v>
      </c>
      <c r="AO4" s="86">
        <v>0</v>
      </c>
      <c r="AP4" s="51">
        <v>0</v>
      </c>
      <c r="AQ4" s="86">
        <v>3</v>
      </c>
      <c r="AR4" s="51">
        <v>11</v>
      </c>
      <c r="AS4" s="51">
        <v>15</v>
      </c>
      <c r="AT4" s="53">
        <f>AR4/AS4</f>
        <v>0.73333333333333328</v>
      </c>
      <c r="AU4" s="86">
        <v>2</v>
      </c>
      <c r="AV4" s="90">
        <f>AG4+AK4+AO4+AQ4+AU4</f>
        <v>9</v>
      </c>
      <c r="AW4" s="44">
        <f>L4+AC4+AV4</f>
        <v>15</v>
      </c>
    </row>
    <row r="5" spans="1:49" ht="38.25" x14ac:dyDescent="0.2">
      <c r="A5" s="1">
        <v>2</v>
      </c>
      <c r="B5" s="36" t="s">
        <v>191</v>
      </c>
      <c r="C5" s="3" t="s">
        <v>192</v>
      </c>
      <c r="D5" s="4">
        <v>725574</v>
      </c>
      <c r="E5" s="4">
        <v>725574</v>
      </c>
      <c r="F5" s="23">
        <f>E5/D5</f>
        <v>1</v>
      </c>
      <c r="G5" s="21">
        <v>3</v>
      </c>
      <c r="H5" s="4">
        <v>2725574</v>
      </c>
      <c r="I5" s="4">
        <v>2423138</v>
      </c>
      <c r="J5" s="23">
        <f>I5/H5</f>
        <v>0.88903768527290028</v>
      </c>
      <c r="K5" s="83">
        <v>2</v>
      </c>
      <c r="L5" s="85">
        <f>G5+K5</f>
        <v>5</v>
      </c>
      <c r="M5" s="51">
        <v>0</v>
      </c>
      <c r="N5" s="51">
        <v>0</v>
      </c>
      <c r="O5" s="53">
        <v>0</v>
      </c>
      <c r="P5" s="86">
        <v>0</v>
      </c>
      <c r="Q5" s="51">
        <v>0</v>
      </c>
      <c r="R5" s="51">
        <v>0</v>
      </c>
      <c r="S5" s="53">
        <v>0</v>
      </c>
      <c r="T5" s="86">
        <v>0</v>
      </c>
      <c r="U5" s="51">
        <v>0</v>
      </c>
      <c r="V5" s="51">
        <v>0</v>
      </c>
      <c r="W5" s="87">
        <v>0</v>
      </c>
      <c r="X5" s="86">
        <v>0</v>
      </c>
      <c r="Y5" s="51">
        <v>0</v>
      </c>
      <c r="Z5" s="51">
        <v>0</v>
      </c>
      <c r="AA5" s="53">
        <v>0</v>
      </c>
      <c r="AB5" s="86">
        <v>0</v>
      </c>
      <c r="AC5" s="88">
        <v>0</v>
      </c>
      <c r="AD5" s="51">
        <v>423138</v>
      </c>
      <c r="AE5" s="51">
        <v>725574</v>
      </c>
      <c r="AF5" s="53">
        <f>AD5/AE5</f>
        <v>0.58317690545692102</v>
      </c>
      <c r="AG5" s="86">
        <v>1</v>
      </c>
      <c r="AH5" s="51">
        <v>423138</v>
      </c>
      <c r="AI5" s="51">
        <v>165588</v>
      </c>
      <c r="AJ5" s="53">
        <f>AI5/AH5</f>
        <v>0.39133332388015257</v>
      </c>
      <c r="AK5" s="86">
        <v>1</v>
      </c>
      <c r="AL5" s="51">
        <v>0</v>
      </c>
      <c r="AM5" s="51">
        <v>0</v>
      </c>
      <c r="AN5" s="53">
        <v>0</v>
      </c>
      <c r="AO5" s="86">
        <v>0</v>
      </c>
      <c r="AP5" s="51">
        <v>0</v>
      </c>
      <c r="AQ5" s="86">
        <v>3</v>
      </c>
      <c r="AR5" s="51">
        <v>54</v>
      </c>
      <c r="AS5" s="51">
        <v>60</v>
      </c>
      <c r="AT5" s="53">
        <f>AR5/AS5</f>
        <v>0.9</v>
      </c>
      <c r="AU5" s="86">
        <v>3</v>
      </c>
      <c r="AV5" s="90">
        <f>AG5+AK5+AO5+AQ5+AU5</f>
        <v>8</v>
      </c>
      <c r="AW5" s="44">
        <f>L5+AC5+AV5</f>
        <v>13</v>
      </c>
    </row>
    <row r="6" spans="1:49" ht="25.5" x14ac:dyDescent="0.2">
      <c r="A6" s="1">
        <v>3</v>
      </c>
      <c r="B6" s="36" t="s">
        <v>271</v>
      </c>
      <c r="C6" s="3" t="s">
        <v>272</v>
      </c>
      <c r="D6" s="4">
        <v>520700</v>
      </c>
      <c r="E6" s="4">
        <v>520700</v>
      </c>
      <c r="F6" s="23">
        <f>E6/D6</f>
        <v>1</v>
      </c>
      <c r="G6" s="21">
        <v>3</v>
      </c>
      <c r="H6" s="4">
        <v>520700</v>
      </c>
      <c r="I6" s="4">
        <v>260596.8</v>
      </c>
      <c r="J6" s="23">
        <f>I6/H6</f>
        <v>0.50047397733819854</v>
      </c>
      <c r="K6" s="83">
        <v>1</v>
      </c>
      <c r="L6" s="90">
        <f>G6+K6</f>
        <v>4</v>
      </c>
      <c r="M6" s="51">
        <v>0</v>
      </c>
      <c r="N6" s="51">
        <v>0</v>
      </c>
      <c r="O6" s="53">
        <v>0</v>
      </c>
      <c r="P6" s="86">
        <v>0</v>
      </c>
      <c r="Q6" s="51">
        <v>0</v>
      </c>
      <c r="R6" s="51">
        <v>0</v>
      </c>
      <c r="S6" s="53">
        <v>0</v>
      </c>
      <c r="T6" s="86">
        <v>0</v>
      </c>
      <c r="U6" s="51">
        <v>0</v>
      </c>
      <c r="V6" s="51">
        <v>0</v>
      </c>
      <c r="W6" s="87">
        <v>0</v>
      </c>
      <c r="X6" s="86">
        <v>0</v>
      </c>
      <c r="Y6" s="51">
        <v>0</v>
      </c>
      <c r="Z6" s="51">
        <v>0</v>
      </c>
      <c r="AA6" s="53">
        <v>0</v>
      </c>
      <c r="AB6" s="86">
        <v>0</v>
      </c>
      <c r="AC6" s="88">
        <v>0</v>
      </c>
      <c r="AD6" s="51">
        <v>260596.8</v>
      </c>
      <c r="AE6" s="51">
        <v>520700</v>
      </c>
      <c r="AF6" s="53">
        <f>AD6/AE6</f>
        <v>0.50047397733819854</v>
      </c>
      <c r="AG6" s="86">
        <v>1</v>
      </c>
      <c r="AH6" s="51">
        <v>260596.8</v>
      </c>
      <c r="AI6" s="51">
        <v>260596.8</v>
      </c>
      <c r="AJ6" s="53">
        <f>AI6/AH6</f>
        <v>1</v>
      </c>
      <c r="AK6" s="86">
        <v>3</v>
      </c>
      <c r="AL6" s="51">
        <v>1</v>
      </c>
      <c r="AM6" s="51">
        <v>0</v>
      </c>
      <c r="AN6" s="53">
        <f>AM6/AL6</f>
        <v>0</v>
      </c>
      <c r="AO6" s="86">
        <v>0</v>
      </c>
      <c r="AP6" s="51">
        <v>0</v>
      </c>
      <c r="AQ6" s="86">
        <v>3</v>
      </c>
      <c r="AR6" s="51">
        <v>13</v>
      </c>
      <c r="AS6" s="51">
        <v>15</v>
      </c>
      <c r="AT6" s="53">
        <f>AR6/AS6</f>
        <v>0.8666666666666667</v>
      </c>
      <c r="AU6" s="86">
        <v>2</v>
      </c>
      <c r="AV6" s="90">
        <f>AG6+AK6+AO6+AQ6+AU6</f>
        <v>9</v>
      </c>
      <c r="AW6" s="44">
        <f>L6+AC6+AV6</f>
        <v>13</v>
      </c>
    </row>
    <row r="8" spans="1:49" ht="25.5" customHeight="1" x14ac:dyDescent="0.2">
      <c r="B8" s="78" t="s">
        <v>1801</v>
      </c>
      <c r="C8" s="67" t="s">
        <v>1802</v>
      </c>
    </row>
    <row r="9" spans="1:49" ht="25.5" customHeight="1" x14ac:dyDescent="0.2">
      <c r="B9" s="79" t="s">
        <v>1803</v>
      </c>
      <c r="C9" s="67" t="s">
        <v>1804</v>
      </c>
    </row>
    <row r="10" spans="1:49" ht="25.5" customHeight="1" x14ac:dyDescent="0.2">
      <c r="B10" s="80" t="s">
        <v>1805</v>
      </c>
      <c r="C10" s="67" t="s">
        <v>1806</v>
      </c>
    </row>
    <row r="11" spans="1:49" ht="25.5" customHeight="1" x14ac:dyDescent="0.2">
      <c r="B11" s="81" t="s">
        <v>1807</v>
      </c>
      <c r="C11" s="67" t="s">
        <v>1808</v>
      </c>
    </row>
  </sheetData>
  <sortState ref="A4:AW6">
    <sortCondition descending="1" ref="AW4:AW6"/>
  </sortState>
  <mergeCells count="4">
    <mergeCell ref="A1:AW1"/>
    <mergeCell ref="C2:C3"/>
    <mergeCell ref="B2:B3"/>
    <mergeCell ref="A2:A3"/>
  </mergeCells>
  <pageMargins left="0.25" right="0.25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24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L324" sqref="AL324"/>
    </sheetView>
  </sheetViews>
  <sheetFormatPr defaultRowHeight="12.75" outlineLevelCol="1" x14ac:dyDescent="0.2"/>
  <cols>
    <col min="1" max="1" width="6.33203125" customWidth="1"/>
    <col min="2" max="2" width="55.6640625" customWidth="1"/>
    <col min="3" max="3" width="14.1640625" customWidth="1"/>
    <col min="4" max="4" width="14.83203125" hidden="1" customWidth="1" outlineLevel="1"/>
    <col min="5" max="5" width="14.33203125" hidden="1" customWidth="1" outlineLevel="1"/>
    <col min="6" max="7" width="12" hidden="1" customWidth="1" outlineLevel="1"/>
    <col min="8" max="8" width="17.33203125" hidden="1" customWidth="1" outlineLevel="1"/>
    <col min="9" max="9" width="17.83203125" hidden="1" customWidth="1" outlineLevel="1"/>
    <col min="10" max="10" width="14.5" hidden="1" customWidth="1" outlineLevel="1"/>
    <col min="11" max="11" width="15.33203125" hidden="1" customWidth="1" outlineLevel="1"/>
    <col min="12" max="12" width="30.83203125" customWidth="1" collapsed="1"/>
    <col min="13" max="24" width="12" hidden="1" customWidth="1" outlineLevel="1"/>
    <col min="25" max="25" width="16" hidden="1" customWidth="1" outlineLevel="1"/>
    <col min="26" max="26" width="15.83203125" hidden="1" customWidth="1" outlineLevel="1"/>
    <col min="27" max="28" width="12" hidden="1" customWidth="1" outlineLevel="1"/>
    <col min="29" max="29" width="31" customWidth="1" collapsed="1"/>
    <col min="30" max="30" width="14.33203125" hidden="1" customWidth="1" outlineLevel="1"/>
    <col min="31" max="31" width="18.33203125" hidden="1" customWidth="1" outlineLevel="1"/>
    <col min="32" max="33" width="12.83203125" hidden="1" customWidth="1" outlineLevel="1"/>
    <col min="34" max="34" width="14.1640625" hidden="1" customWidth="1" outlineLevel="1"/>
    <col min="35" max="35" width="14.83203125" hidden="1" customWidth="1" outlineLevel="1"/>
    <col min="36" max="37" width="12" hidden="1" customWidth="1" outlineLevel="1"/>
    <col min="38" max="38" width="30.83203125" customWidth="1" collapsed="1"/>
    <col min="39" max="40" width="16.33203125" hidden="1" customWidth="1" outlineLevel="1"/>
    <col min="41" max="41" width="12" hidden="1" customWidth="1" outlineLevel="1"/>
    <col min="42" max="42" width="14" hidden="1" customWidth="1" outlineLevel="1"/>
    <col min="43" max="43" width="15.6640625" hidden="1" customWidth="1" outlineLevel="1"/>
    <col min="44" max="44" width="14.83203125" hidden="1" customWidth="1" outlineLevel="1"/>
    <col min="45" max="50" width="12" hidden="1" customWidth="1" outlineLevel="1"/>
    <col min="51" max="51" width="9.33203125" hidden="1" customWidth="1" outlineLevel="1"/>
    <col min="52" max="52" width="11" hidden="1" customWidth="1" outlineLevel="1"/>
    <col min="53" max="53" width="30.83203125" customWidth="1" collapsed="1"/>
    <col min="54" max="54" width="20.5" customWidth="1"/>
  </cols>
  <sheetData>
    <row r="1" spans="1:54" ht="31.5" customHeight="1" x14ac:dyDescent="0.2">
      <c r="A1" s="152" t="s">
        <v>1833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</row>
    <row r="2" spans="1:54" ht="102" x14ac:dyDescent="0.2">
      <c r="A2" s="144" t="s">
        <v>0</v>
      </c>
      <c r="B2" s="144" t="s">
        <v>1</v>
      </c>
      <c r="C2" s="144" t="s">
        <v>2</v>
      </c>
      <c r="D2" s="5" t="s">
        <v>1759</v>
      </c>
      <c r="E2" s="5" t="s">
        <v>1760</v>
      </c>
      <c r="F2" s="5" t="s">
        <v>1761</v>
      </c>
      <c r="G2" s="7" t="s">
        <v>1762</v>
      </c>
      <c r="H2" s="8" t="s">
        <v>1763</v>
      </c>
      <c r="I2" s="9" t="s">
        <v>1764</v>
      </c>
      <c r="J2" s="11" t="s">
        <v>1761</v>
      </c>
      <c r="K2" s="82" t="s">
        <v>1762</v>
      </c>
      <c r="L2" s="128" t="s">
        <v>1765</v>
      </c>
      <c r="M2" s="43" t="s">
        <v>1813</v>
      </c>
      <c r="N2" s="43" t="s">
        <v>1814</v>
      </c>
      <c r="O2" s="43" t="s">
        <v>1761</v>
      </c>
      <c r="P2" s="43" t="s">
        <v>1762</v>
      </c>
      <c r="Q2" s="43" t="s">
        <v>1813</v>
      </c>
      <c r="R2" s="43" t="s">
        <v>1815</v>
      </c>
      <c r="S2" s="43" t="s">
        <v>1761</v>
      </c>
      <c r="T2" s="43" t="s">
        <v>1762</v>
      </c>
      <c r="U2" s="43" t="s">
        <v>1816</v>
      </c>
      <c r="V2" s="43" t="s">
        <v>1813</v>
      </c>
      <c r="W2" s="43" t="s">
        <v>1761</v>
      </c>
      <c r="X2" s="43" t="s">
        <v>1762</v>
      </c>
      <c r="Y2" s="43" t="s">
        <v>1817</v>
      </c>
      <c r="Z2" s="43" t="s">
        <v>1818</v>
      </c>
      <c r="AA2" s="43" t="s">
        <v>1761</v>
      </c>
      <c r="AB2" s="43" t="s">
        <v>1762</v>
      </c>
      <c r="AC2" s="43" t="s">
        <v>1819</v>
      </c>
      <c r="AD2" s="40" t="s">
        <v>1796</v>
      </c>
      <c r="AE2" s="62" t="s">
        <v>1797</v>
      </c>
      <c r="AF2" s="125" t="s">
        <v>1761</v>
      </c>
      <c r="AG2" s="59" t="s">
        <v>1762</v>
      </c>
      <c r="AH2" s="63" t="s">
        <v>1798</v>
      </c>
      <c r="AI2" s="63" t="s">
        <v>1799</v>
      </c>
      <c r="AJ2" s="64" t="s">
        <v>1761</v>
      </c>
      <c r="AK2" s="65" t="s">
        <v>1762</v>
      </c>
      <c r="AL2" s="43" t="s">
        <v>1800</v>
      </c>
      <c r="AM2" s="46" t="s">
        <v>1782</v>
      </c>
      <c r="AN2" s="46" t="s">
        <v>1783</v>
      </c>
      <c r="AO2" s="46" t="s">
        <v>1761</v>
      </c>
      <c r="AP2" s="46" t="s">
        <v>1762</v>
      </c>
      <c r="AQ2" s="47" t="s">
        <v>1782</v>
      </c>
      <c r="AR2" s="48" t="s">
        <v>1784</v>
      </c>
      <c r="AS2" s="47" t="s">
        <v>1761</v>
      </c>
      <c r="AT2" s="47" t="s">
        <v>1762</v>
      </c>
      <c r="AU2" s="57" t="s">
        <v>1792</v>
      </c>
      <c r="AV2" s="57" t="s">
        <v>1762</v>
      </c>
      <c r="AW2" s="49" t="s">
        <v>1786</v>
      </c>
      <c r="AX2" s="123" t="s">
        <v>1787</v>
      </c>
      <c r="AY2" s="50" t="s">
        <v>1788</v>
      </c>
      <c r="AZ2" s="50" t="s">
        <v>1762</v>
      </c>
      <c r="BA2" s="43" t="s">
        <v>1832</v>
      </c>
      <c r="BB2" s="43" t="s">
        <v>1810</v>
      </c>
    </row>
    <row r="3" spans="1:54" ht="18.75" customHeight="1" x14ac:dyDescent="0.2">
      <c r="A3" s="145"/>
      <c r="B3" s="145"/>
      <c r="C3" s="145"/>
      <c r="D3" s="6"/>
      <c r="E3" s="6"/>
      <c r="F3" s="6"/>
      <c r="G3" s="14"/>
      <c r="H3" s="15"/>
      <c r="I3" s="10"/>
      <c r="J3" s="16"/>
      <c r="K3" s="17"/>
      <c r="L3" s="128" t="s">
        <v>1766</v>
      </c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61" t="s">
        <v>1775</v>
      </c>
      <c r="AD3" s="40"/>
      <c r="AE3" s="62"/>
      <c r="AF3" s="125"/>
      <c r="AG3" s="59"/>
      <c r="AH3" s="63"/>
      <c r="AI3" s="63"/>
      <c r="AJ3" s="64"/>
      <c r="AK3" s="65"/>
      <c r="AL3" s="44" t="s">
        <v>1766</v>
      </c>
      <c r="AM3" s="46"/>
      <c r="AN3" s="46"/>
      <c r="AO3" s="46"/>
      <c r="AP3" s="46"/>
      <c r="AQ3" s="47"/>
      <c r="AR3" s="48"/>
      <c r="AS3" s="47"/>
      <c r="AT3" s="47"/>
      <c r="AU3" s="57"/>
      <c r="AV3" s="57"/>
      <c r="AW3" s="49"/>
      <c r="AX3" s="123"/>
      <c r="AY3" s="50"/>
      <c r="AZ3" s="50"/>
      <c r="BA3" s="44" t="s">
        <v>1775</v>
      </c>
      <c r="BB3" s="44" t="s">
        <v>1828</v>
      </c>
    </row>
    <row r="4" spans="1:54" ht="38.25" x14ac:dyDescent="0.2">
      <c r="A4" s="1">
        <v>1</v>
      </c>
      <c r="B4" s="36" t="s">
        <v>13</v>
      </c>
      <c r="C4" s="3" t="s">
        <v>14</v>
      </c>
      <c r="D4" s="4">
        <v>3272015.89</v>
      </c>
      <c r="E4" s="4">
        <v>3267375.89</v>
      </c>
      <c r="F4" s="23">
        <f t="shared" ref="F4:F67" si="0">E4/D4</f>
        <v>0.99858191397719653</v>
      </c>
      <c r="G4" s="21">
        <v>3</v>
      </c>
      <c r="H4" s="4">
        <v>4285716.71</v>
      </c>
      <c r="I4" s="4">
        <v>3885038.78</v>
      </c>
      <c r="J4" s="23">
        <f t="shared" ref="J4:J67" si="1">I4/H4</f>
        <v>0.9065085358850048</v>
      </c>
      <c r="K4" s="21">
        <v>3</v>
      </c>
      <c r="L4" s="75">
        <f t="shared" ref="L4:L67" si="2">G4+K4</f>
        <v>6</v>
      </c>
      <c r="M4" s="130">
        <v>43</v>
      </c>
      <c r="N4" s="130">
        <v>11</v>
      </c>
      <c r="O4" s="131">
        <f t="shared" ref="O4:O35" si="3">N4/M4</f>
        <v>0.2558139534883721</v>
      </c>
      <c r="P4" s="130">
        <v>0</v>
      </c>
      <c r="Q4" s="130">
        <v>43</v>
      </c>
      <c r="R4" s="130">
        <v>13</v>
      </c>
      <c r="S4" s="131">
        <f t="shared" ref="S4:S35" si="4">R4/Q4</f>
        <v>0.30232558139534882</v>
      </c>
      <c r="T4" s="130">
        <v>2</v>
      </c>
      <c r="U4" s="130">
        <v>98</v>
      </c>
      <c r="V4" s="130">
        <v>43</v>
      </c>
      <c r="W4" s="132">
        <f t="shared" ref="W4:W35" si="5">U4/V4</f>
        <v>2.2790697674418605</v>
      </c>
      <c r="X4" s="130">
        <v>2</v>
      </c>
      <c r="Y4" s="134">
        <v>1265183.21</v>
      </c>
      <c r="Z4" s="134">
        <v>1464657.04</v>
      </c>
      <c r="AA4" s="135">
        <f t="shared" ref="AA4:AA34" si="6">(Z4-Y4)/Z4</f>
        <v>0.13619149367554337</v>
      </c>
      <c r="AB4" s="130">
        <v>3</v>
      </c>
      <c r="AC4" s="138">
        <f t="shared" ref="AC4:AC67" si="7">P4+T4+X4+AB4</f>
        <v>7</v>
      </c>
      <c r="AD4" s="4">
        <v>0</v>
      </c>
      <c r="AE4" s="4">
        <v>543427.22</v>
      </c>
      <c r="AF4" s="23">
        <f t="shared" ref="AF4:AF29" si="8">AD4/AE4</f>
        <v>0</v>
      </c>
      <c r="AG4" s="21">
        <v>0</v>
      </c>
      <c r="AH4" s="4">
        <v>0</v>
      </c>
      <c r="AI4" s="4">
        <v>46601.66</v>
      </c>
      <c r="AJ4" s="23">
        <v>0</v>
      </c>
      <c r="AK4" s="21">
        <v>0</v>
      </c>
      <c r="AL4" s="74">
        <f t="shared" ref="AL4:AL67" si="9">AG4+AK4</f>
        <v>0</v>
      </c>
      <c r="AM4" s="4">
        <v>3013654.68</v>
      </c>
      <c r="AN4" s="4">
        <v>3267375.89</v>
      </c>
      <c r="AO4" s="23">
        <f t="shared" ref="AO4:AO67" si="10">AM4/AN4</f>
        <v>0.92234710099424777</v>
      </c>
      <c r="AP4" s="21">
        <v>3</v>
      </c>
      <c r="AQ4" s="4">
        <f t="shared" ref="AQ4:AQ67" si="11">AM4</f>
        <v>3013654.68</v>
      </c>
      <c r="AR4" s="4">
        <v>2840737.46</v>
      </c>
      <c r="AS4" s="23">
        <f t="shared" ref="AS4:AS67" si="12">AR4/AQ4</f>
        <v>0.94262208568634009</v>
      </c>
      <c r="AT4" s="21">
        <v>3</v>
      </c>
      <c r="AU4" s="4">
        <v>0</v>
      </c>
      <c r="AV4" s="21">
        <v>3</v>
      </c>
      <c r="AW4" s="4">
        <v>11</v>
      </c>
      <c r="AX4" s="124">
        <v>15</v>
      </c>
      <c r="AY4" s="53">
        <f>AW4/AX4</f>
        <v>0.73333333333333328</v>
      </c>
      <c r="AZ4" s="54">
        <v>2</v>
      </c>
      <c r="BA4" s="85">
        <f t="shared" ref="BA4:BA67" si="13">AP4+AT4+AV4+AZ4</f>
        <v>11</v>
      </c>
      <c r="BB4" s="44">
        <f t="shared" ref="BB4:BB67" si="14">L4+AC4+AL4+BA4</f>
        <v>24</v>
      </c>
    </row>
    <row r="5" spans="1:54" ht="51" x14ac:dyDescent="0.2">
      <c r="A5" s="1">
        <v>2</v>
      </c>
      <c r="B5" s="36" t="s">
        <v>869</v>
      </c>
      <c r="C5" s="3" t="s">
        <v>870</v>
      </c>
      <c r="D5" s="4">
        <v>1976808.15</v>
      </c>
      <c r="E5" s="4">
        <v>1976808.15</v>
      </c>
      <c r="F5" s="23">
        <f t="shared" si="0"/>
        <v>1</v>
      </c>
      <c r="G5" s="21">
        <v>3</v>
      </c>
      <c r="H5" s="4">
        <v>2172628.2000000002</v>
      </c>
      <c r="I5" s="4">
        <v>1976808.15</v>
      </c>
      <c r="J5" s="23">
        <f t="shared" si="1"/>
        <v>0.90986950735519301</v>
      </c>
      <c r="K5" s="21">
        <v>3</v>
      </c>
      <c r="L5" s="75">
        <f t="shared" si="2"/>
        <v>6</v>
      </c>
      <c r="M5" s="130">
        <v>2</v>
      </c>
      <c r="N5" s="130">
        <v>1</v>
      </c>
      <c r="O5" s="131">
        <f t="shared" si="3"/>
        <v>0.5</v>
      </c>
      <c r="P5" s="130">
        <v>0</v>
      </c>
      <c r="Q5" s="130">
        <v>2</v>
      </c>
      <c r="R5" s="130">
        <v>0</v>
      </c>
      <c r="S5" s="131">
        <f t="shared" si="4"/>
        <v>0</v>
      </c>
      <c r="T5" s="130">
        <v>3</v>
      </c>
      <c r="U5" s="130">
        <v>3</v>
      </c>
      <c r="V5" s="130">
        <v>2</v>
      </c>
      <c r="W5" s="132">
        <f t="shared" si="5"/>
        <v>1.5</v>
      </c>
      <c r="X5" s="130">
        <v>1</v>
      </c>
      <c r="Y5" s="134">
        <v>220000</v>
      </c>
      <c r="Z5" s="134">
        <v>241875</v>
      </c>
      <c r="AA5" s="135">
        <f t="shared" si="6"/>
        <v>9.0439276485788117E-2</v>
      </c>
      <c r="AB5" s="130">
        <v>3</v>
      </c>
      <c r="AC5" s="138">
        <f t="shared" si="7"/>
        <v>7</v>
      </c>
      <c r="AD5" s="4">
        <v>0</v>
      </c>
      <c r="AE5" s="4">
        <v>220000</v>
      </c>
      <c r="AF5" s="23">
        <f t="shared" si="8"/>
        <v>0</v>
      </c>
      <c r="AG5" s="21">
        <v>0</v>
      </c>
      <c r="AH5" s="4">
        <v>0</v>
      </c>
      <c r="AI5" s="4">
        <v>0</v>
      </c>
      <c r="AJ5" s="23">
        <v>0</v>
      </c>
      <c r="AK5" s="21">
        <v>0</v>
      </c>
      <c r="AL5" s="74">
        <f t="shared" si="9"/>
        <v>0</v>
      </c>
      <c r="AM5" s="4">
        <v>1976808.15</v>
      </c>
      <c r="AN5" s="4">
        <v>1976808.15</v>
      </c>
      <c r="AO5" s="23">
        <f t="shared" si="10"/>
        <v>1</v>
      </c>
      <c r="AP5" s="21">
        <v>3</v>
      </c>
      <c r="AQ5" s="4">
        <f t="shared" si="11"/>
        <v>1976808.15</v>
      </c>
      <c r="AR5" s="4">
        <v>1179948.76</v>
      </c>
      <c r="AS5" s="23">
        <f t="shared" si="12"/>
        <v>0.59689594055953288</v>
      </c>
      <c r="AT5" s="21">
        <v>2</v>
      </c>
      <c r="AU5" s="4">
        <v>0</v>
      </c>
      <c r="AV5" s="21">
        <v>3</v>
      </c>
      <c r="AW5" s="4">
        <v>14</v>
      </c>
      <c r="AX5" s="124">
        <v>15</v>
      </c>
      <c r="AY5" s="53">
        <f>AW5/AX5</f>
        <v>0.93333333333333335</v>
      </c>
      <c r="AZ5" s="54">
        <v>3</v>
      </c>
      <c r="BA5" s="85">
        <f t="shared" si="13"/>
        <v>11</v>
      </c>
      <c r="BB5" s="44">
        <f t="shared" si="14"/>
        <v>24</v>
      </c>
    </row>
    <row r="6" spans="1:54" ht="63.75" x14ac:dyDescent="0.2">
      <c r="A6" s="1">
        <v>3</v>
      </c>
      <c r="B6" s="36" t="s">
        <v>489</v>
      </c>
      <c r="C6" s="3" t="s">
        <v>490</v>
      </c>
      <c r="D6" s="4">
        <v>6006668.2999999998</v>
      </c>
      <c r="E6" s="4">
        <v>6006668.2999999998</v>
      </c>
      <c r="F6" s="23">
        <f t="shared" si="0"/>
        <v>1</v>
      </c>
      <c r="G6" s="21">
        <v>3</v>
      </c>
      <c r="H6" s="4">
        <v>6024473.2400000002</v>
      </c>
      <c r="I6" s="4">
        <v>3423283.94</v>
      </c>
      <c r="J6" s="23">
        <f t="shared" si="1"/>
        <v>0.56822958682442415</v>
      </c>
      <c r="K6" s="21">
        <v>1</v>
      </c>
      <c r="L6" s="77">
        <f t="shared" si="2"/>
        <v>4</v>
      </c>
      <c r="M6" s="130">
        <v>1</v>
      </c>
      <c r="N6" s="130">
        <v>0</v>
      </c>
      <c r="O6" s="131">
        <f t="shared" si="3"/>
        <v>0</v>
      </c>
      <c r="P6" s="130">
        <v>3</v>
      </c>
      <c r="Q6" s="130">
        <v>1</v>
      </c>
      <c r="R6" s="130">
        <v>0</v>
      </c>
      <c r="S6" s="131">
        <f t="shared" si="4"/>
        <v>0</v>
      </c>
      <c r="T6" s="130">
        <v>3</v>
      </c>
      <c r="U6" s="130">
        <v>5</v>
      </c>
      <c r="V6" s="130">
        <v>1</v>
      </c>
      <c r="W6" s="132">
        <f t="shared" si="5"/>
        <v>5</v>
      </c>
      <c r="X6" s="130">
        <v>3</v>
      </c>
      <c r="Y6" s="134">
        <v>160400</v>
      </c>
      <c r="Z6" s="134">
        <v>191960</v>
      </c>
      <c r="AA6" s="135">
        <f t="shared" si="6"/>
        <v>0.1644092519274849</v>
      </c>
      <c r="AB6" s="130">
        <v>3</v>
      </c>
      <c r="AC6" s="137">
        <f t="shared" si="7"/>
        <v>12</v>
      </c>
      <c r="AD6" s="4">
        <v>0</v>
      </c>
      <c r="AE6" s="4">
        <v>331488.93000000017</v>
      </c>
      <c r="AF6" s="23">
        <f t="shared" si="8"/>
        <v>0</v>
      </c>
      <c r="AG6" s="21">
        <v>0</v>
      </c>
      <c r="AH6" s="4">
        <v>0</v>
      </c>
      <c r="AI6" s="4">
        <v>101960.87999999999</v>
      </c>
      <c r="AJ6" s="23">
        <v>0</v>
      </c>
      <c r="AK6" s="21">
        <v>0</v>
      </c>
      <c r="AL6" s="74">
        <f t="shared" si="9"/>
        <v>0</v>
      </c>
      <c r="AM6" s="4">
        <v>3423283.94</v>
      </c>
      <c r="AN6" s="4">
        <v>5471668.3000000007</v>
      </c>
      <c r="AO6" s="23">
        <f t="shared" si="10"/>
        <v>0.62563805996792599</v>
      </c>
      <c r="AP6" s="21">
        <v>1</v>
      </c>
      <c r="AQ6" s="4">
        <f t="shared" si="11"/>
        <v>3423283.94</v>
      </c>
      <c r="AR6" s="4">
        <v>2458099.75</v>
      </c>
      <c r="AS6" s="23">
        <f t="shared" si="12"/>
        <v>0.71805313058548104</v>
      </c>
      <c r="AT6" s="21">
        <v>3</v>
      </c>
      <c r="AU6" s="4">
        <v>0</v>
      </c>
      <c r="AV6" s="21">
        <v>3</v>
      </c>
      <c r="AW6" s="4">
        <v>0</v>
      </c>
      <c r="AX6" s="124">
        <v>0</v>
      </c>
      <c r="AY6" s="53">
        <v>0</v>
      </c>
      <c r="AZ6" s="54">
        <v>0</v>
      </c>
      <c r="BA6" s="90">
        <f t="shared" si="13"/>
        <v>7</v>
      </c>
      <c r="BB6" s="44">
        <f t="shared" si="14"/>
        <v>23</v>
      </c>
    </row>
    <row r="7" spans="1:54" ht="76.5" x14ac:dyDescent="0.2">
      <c r="A7" s="1">
        <v>4</v>
      </c>
      <c r="B7" s="36" t="s">
        <v>1361</v>
      </c>
      <c r="C7" s="3" t="s">
        <v>1362</v>
      </c>
      <c r="D7" s="4">
        <v>4065440.03</v>
      </c>
      <c r="E7" s="4">
        <v>4520762.55</v>
      </c>
      <c r="F7" s="23">
        <f t="shared" si="0"/>
        <v>1.1119983363768866</v>
      </c>
      <c r="G7" s="21">
        <v>3</v>
      </c>
      <c r="H7" s="4">
        <v>4065440.03</v>
      </c>
      <c r="I7" s="4">
        <v>4377290.96</v>
      </c>
      <c r="J7" s="23">
        <f t="shared" si="1"/>
        <v>1.0767077924403672</v>
      </c>
      <c r="K7" s="21">
        <v>3</v>
      </c>
      <c r="L7" s="75">
        <f t="shared" si="2"/>
        <v>6</v>
      </c>
      <c r="M7" s="130">
        <v>3</v>
      </c>
      <c r="N7" s="130">
        <v>0</v>
      </c>
      <c r="O7" s="131">
        <f t="shared" si="3"/>
        <v>0</v>
      </c>
      <c r="P7" s="130">
        <v>3</v>
      </c>
      <c r="Q7" s="130">
        <v>3</v>
      </c>
      <c r="R7" s="130">
        <v>0</v>
      </c>
      <c r="S7" s="131">
        <f t="shared" si="4"/>
        <v>0</v>
      </c>
      <c r="T7" s="130">
        <v>3</v>
      </c>
      <c r="U7" s="130">
        <v>7</v>
      </c>
      <c r="V7" s="130">
        <v>3</v>
      </c>
      <c r="W7" s="132">
        <f t="shared" si="5"/>
        <v>2.3333333333333335</v>
      </c>
      <c r="X7" s="130">
        <v>2</v>
      </c>
      <c r="Y7" s="134">
        <v>599670.41999999993</v>
      </c>
      <c r="Z7" s="134">
        <v>635022.4</v>
      </c>
      <c r="AA7" s="135">
        <f t="shared" si="6"/>
        <v>5.5670445640972815E-2</v>
      </c>
      <c r="AB7" s="130">
        <v>3</v>
      </c>
      <c r="AC7" s="136">
        <f t="shared" si="7"/>
        <v>11</v>
      </c>
      <c r="AD7" s="4">
        <v>0</v>
      </c>
      <c r="AE7" s="4">
        <v>3007192.1100000003</v>
      </c>
      <c r="AF7" s="23">
        <f t="shared" si="8"/>
        <v>0</v>
      </c>
      <c r="AG7" s="21">
        <v>0</v>
      </c>
      <c r="AH7" s="4">
        <v>0</v>
      </c>
      <c r="AI7" s="4">
        <v>2185432.3400000003</v>
      </c>
      <c r="AJ7" s="23">
        <v>0</v>
      </c>
      <c r="AK7" s="21">
        <v>0</v>
      </c>
      <c r="AL7" s="74">
        <f t="shared" si="9"/>
        <v>0</v>
      </c>
      <c r="AM7" s="4">
        <v>4377290.96</v>
      </c>
      <c r="AN7" s="4">
        <v>4520762.55</v>
      </c>
      <c r="AO7" s="23">
        <f t="shared" si="10"/>
        <v>0.96826385185835517</v>
      </c>
      <c r="AP7" s="21">
        <v>3</v>
      </c>
      <c r="AQ7" s="4">
        <f t="shared" si="11"/>
        <v>4377290.96</v>
      </c>
      <c r="AR7" s="4">
        <v>599670.41999999993</v>
      </c>
      <c r="AS7" s="23">
        <f t="shared" si="12"/>
        <v>0.13699578700155676</v>
      </c>
      <c r="AT7" s="21">
        <v>0</v>
      </c>
      <c r="AU7" s="4">
        <v>0</v>
      </c>
      <c r="AV7" s="21">
        <v>3</v>
      </c>
      <c r="AW7" s="4">
        <v>0</v>
      </c>
      <c r="AX7" s="124">
        <v>0</v>
      </c>
      <c r="AY7" s="53">
        <v>0</v>
      </c>
      <c r="AZ7" s="54">
        <v>0</v>
      </c>
      <c r="BA7" s="90">
        <f t="shared" si="13"/>
        <v>6</v>
      </c>
      <c r="BB7" s="44">
        <f t="shared" si="14"/>
        <v>23</v>
      </c>
    </row>
    <row r="8" spans="1:54" ht="76.5" x14ac:dyDescent="0.2">
      <c r="A8" s="1">
        <v>5</v>
      </c>
      <c r="B8" s="36" t="s">
        <v>1325</v>
      </c>
      <c r="C8" s="3" t="s">
        <v>1326</v>
      </c>
      <c r="D8" s="4">
        <v>3279223.84</v>
      </c>
      <c r="E8" s="4">
        <v>3293076.39</v>
      </c>
      <c r="F8" s="23">
        <f t="shared" si="0"/>
        <v>1.0042243380372595</v>
      </c>
      <c r="G8" s="21">
        <v>3</v>
      </c>
      <c r="H8" s="4">
        <v>3599429.78</v>
      </c>
      <c r="I8" s="4">
        <v>3359194.31</v>
      </c>
      <c r="J8" s="23">
        <f t="shared" si="1"/>
        <v>0.93325735333556092</v>
      </c>
      <c r="K8" s="21">
        <v>3</v>
      </c>
      <c r="L8" s="75">
        <f t="shared" si="2"/>
        <v>6</v>
      </c>
      <c r="M8" s="130">
        <v>7</v>
      </c>
      <c r="N8" s="130">
        <v>0</v>
      </c>
      <c r="O8" s="131">
        <f t="shared" si="3"/>
        <v>0</v>
      </c>
      <c r="P8" s="130">
        <v>3</v>
      </c>
      <c r="Q8" s="130">
        <v>7</v>
      </c>
      <c r="R8" s="130">
        <v>2</v>
      </c>
      <c r="S8" s="131">
        <f t="shared" si="4"/>
        <v>0.2857142857142857</v>
      </c>
      <c r="T8" s="130">
        <v>2</v>
      </c>
      <c r="U8" s="130">
        <v>17</v>
      </c>
      <c r="V8" s="130">
        <v>7</v>
      </c>
      <c r="W8" s="132">
        <f t="shared" si="5"/>
        <v>2.4285714285714284</v>
      </c>
      <c r="X8" s="130">
        <v>2</v>
      </c>
      <c r="Y8" s="134">
        <v>530246.22</v>
      </c>
      <c r="Z8" s="134">
        <v>644096.30000000005</v>
      </c>
      <c r="AA8" s="135">
        <f t="shared" si="6"/>
        <v>0.17675940693961456</v>
      </c>
      <c r="AB8" s="130">
        <v>3</v>
      </c>
      <c r="AC8" s="136">
        <f t="shared" si="7"/>
        <v>10</v>
      </c>
      <c r="AD8" s="4">
        <v>0</v>
      </c>
      <c r="AE8" s="4">
        <v>1020968.09</v>
      </c>
      <c r="AF8" s="23">
        <f t="shared" si="8"/>
        <v>0</v>
      </c>
      <c r="AG8" s="21">
        <v>0</v>
      </c>
      <c r="AH8" s="4">
        <v>0</v>
      </c>
      <c r="AI8" s="4">
        <v>312740.21999999997</v>
      </c>
      <c r="AJ8" s="23">
        <v>0</v>
      </c>
      <c r="AK8" s="21">
        <v>0</v>
      </c>
      <c r="AL8" s="74">
        <f t="shared" si="9"/>
        <v>0</v>
      </c>
      <c r="AM8" s="4">
        <v>3113308.25</v>
      </c>
      <c r="AN8" s="4">
        <v>3293076.3899999997</v>
      </c>
      <c r="AO8" s="23">
        <f t="shared" si="10"/>
        <v>0.94541027334018213</v>
      </c>
      <c r="AP8" s="21">
        <v>3</v>
      </c>
      <c r="AQ8" s="4">
        <f t="shared" si="11"/>
        <v>3113308.25</v>
      </c>
      <c r="AR8" s="4">
        <v>504938.60999999987</v>
      </c>
      <c r="AS8" s="23">
        <f t="shared" si="12"/>
        <v>0.16218715573698811</v>
      </c>
      <c r="AT8" s="21">
        <v>0</v>
      </c>
      <c r="AU8" s="4">
        <v>0</v>
      </c>
      <c r="AV8" s="21">
        <v>3</v>
      </c>
      <c r="AW8" s="4">
        <v>0</v>
      </c>
      <c r="AX8" s="124">
        <v>0</v>
      </c>
      <c r="AY8" s="53">
        <v>0</v>
      </c>
      <c r="AZ8" s="54">
        <v>0</v>
      </c>
      <c r="BA8" s="90">
        <f t="shared" si="13"/>
        <v>6</v>
      </c>
      <c r="BB8" s="44">
        <f t="shared" si="14"/>
        <v>22</v>
      </c>
    </row>
    <row r="9" spans="1:54" ht="38.25" x14ac:dyDescent="0.2">
      <c r="A9" s="1">
        <v>6</v>
      </c>
      <c r="B9" s="36" t="s">
        <v>128</v>
      </c>
      <c r="C9" s="3" t="s">
        <v>129</v>
      </c>
      <c r="D9" s="4">
        <v>884393.76</v>
      </c>
      <c r="E9" s="4">
        <v>884393.76</v>
      </c>
      <c r="F9" s="23">
        <f t="shared" si="0"/>
        <v>1</v>
      </c>
      <c r="G9" s="21">
        <v>3</v>
      </c>
      <c r="H9" s="4">
        <v>884393.76</v>
      </c>
      <c r="I9" s="4">
        <v>867078.7</v>
      </c>
      <c r="J9" s="23">
        <f t="shared" si="1"/>
        <v>0.98042154888112276</v>
      </c>
      <c r="K9" s="21">
        <v>3</v>
      </c>
      <c r="L9" s="75">
        <f t="shared" si="2"/>
        <v>6</v>
      </c>
      <c r="M9" s="130">
        <v>30</v>
      </c>
      <c r="N9" s="130">
        <v>18</v>
      </c>
      <c r="O9" s="131">
        <f t="shared" si="3"/>
        <v>0.6</v>
      </c>
      <c r="P9" s="130">
        <v>0</v>
      </c>
      <c r="Q9" s="130">
        <v>30</v>
      </c>
      <c r="R9" s="130">
        <v>7</v>
      </c>
      <c r="S9" s="131">
        <f t="shared" si="4"/>
        <v>0.23333333333333334</v>
      </c>
      <c r="T9" s="130">
        <v>2</v>
      </c>
      <c r="U9" s="130">
        <v>22</v>
      </c>
      <c r="V9" s="130">
        <v>30</v>
      </c>
      <c r="W9" s="132">
        <f t="shared" si="5"/>
        <v>0.73333333333333328</v>
      </c>
      <c r="X9" s="130">
        <v>0</v>
      </c>
      <c r="Y9" s="134">
        <v>244545.21</v>
      </c>
      <c r="Z9" s="134">
        <v>253952</v>
      </c>
      <c r="AA9" s="135">
        <f t="shared" si="6"/>
        <v>3.7041606287802453E-2</v>
      </c>
      <c r="AB9" s="130">
        <v>2</v>
      </c>
      <c r="AC9" s="139">
        <f t="shared" si="7"/>
        <v>4</v>
      </c>
      <c r="AD9" s="4">
        <v>0</v>
      </c>
      <c r="AE9" s="4">
        <v>104416.44</v>
      </c>
      <c r="AF9" s="23">
        <f t="shared" si="8"/>
        <v>0</v>
      </c>
      <c r="AG9" s="21">
        <v>0</v>
      </c>
      <c r="AH9" s="4">
        <v>0</v>
      </c>
      <c r="AI9" s="4">
        <v>17506.439999999999</v>
      </c>
      <c r="AJ9" s="23">
        <v>0</v>
      </c>
      <c r="AK9" s="21">
        <v>0</v>
      </c>
      <c r="AL9" s="74">
        <f t="shared" si="9"/>
        <v>0</v>
      </c>
      <c r="AM9" s="4">
        <v>867078.7</v>
      </c>
      <c r="AN9" s="4">
        <v>884393.76</v>
      </c>
      <c r="AO9" s="23">
        <f t="shared" si="10"/>
        <v>0.98042154888112276</v>
      </c>
      <c r="AP9" s="21">
        <v>3</v>
      </c>
      <c r="AQ9" s="4">
        <f t="shared" si="11"/>
        <v>867078.7</v>
      </c>
      <c r="AR9" s="4">
        <v>803497.2</v>
      </c>
      <c r="AS9" s="23">
        <f t="shared" si="12"/>
        <v>0.92667159278621425</v>
      </c>
      <c r="AT9" s="21">
        <v>3</v>
      </c>
      <c r="AU9" s="4">
        <v>0</v>
      </c>
      <c r="AV9" s="21">
        <v>3</v>
      </c>
      <c r="AW9" s="4">
        <v>26</v>
      </c>
      <c r="AX9" s="124">
        <v>30</v>
      </c>
      <c r="AY9" s="53">
        <f>AW9/AX9</f>
        <v>0.8666666666666667</v>
      </c>
      <c r="AZ9" s="54">
        <v>2</v>
      </c>
      <c r="BA9" s="85">
        <f t="shared" si="13"/>
        <v>11</v>
      </c>
      <c r="BB9" s="44">
        <f t="shared" si="14"/>
        <v>21</v>
      </c>
    </row>
    <row r="10" spans="1:54" ht="51" x14ac:dyDescent="0.2">
      <c r="A10" s="1">
        <v>7</v>
      </c>
      <c r="B10" s="2" t="s">
        <v>207</v>
      </c>
      <c r="C10" s="3" t="s">
        <v>208</v>
      </c>
      <c r="D10" s="4">
        <v>4753227.97</v>
      </c>
      <c r="E10" s="4">
        <v>4412723.88</v>
      </c>
      <c r="F10" s="23">
        <f t="shared" si="0"/>
        <v>0.92836361055074745</v>
      </c>
      <c r="G10" s="21">
        <v>3</v>
      </c>
      <c r="H10" s="4">
        <v>6695624.1699999999</v>
      </c>
      <c r="I10" s="4">
        <v>4050727.36</v>
      </c>
      <c r="J10" s="23">
        <f t="shared" si="1"/>
        <v>0.60498129183376792</v>
      </c>
      <c r="K10" s="21">
        <v>1</v>
      </c>
      <c r="L10" s="77">
        <f t="shared" si="2"/>
        <v>4</v>
      </c>
      <c r="M10" s="130">
        <v>18</v>
      </c>
      <c r="N10" s="130">
        <v>1</v>
      </c>
      <c r="O10" s="131">
        <f t="shared" si="3"/>
        <v>5.5555555555555552E-2</v>
      </c>
      <c r="P10" s="130">
        <v>2</v>
      </c>
      <c r="Q10" s="130">
        <v>18</v>
      </c>
      <c r="R10" s="130">
        <v>6</v>
      </c>
      <c r="S10" s="131">
        <f t="shared" si="4"/>
        <v>0.33333333333333331</v>
      </c>
      <c r="T10" s="130">
        <v>2</v>
      </c>
      <c r="U10" s="130">
        <v>45</v>
      </c>
      <c r="V10" s="130">
        <v>18</v>
      </c>
      <c r="W10" s="132">
        <f t="shared" si="5"/>
        <v>2.5</v>
      </c>
      <c r="X10" s="130">
        <v>2</v>
      </c>
      <c r="Y10" s="134">
        <v>1024938</v>
      </c>
      <c r="Z10" s="134">
        <v>1078587.5899999999</v>
      </c>
      <c r="AA10" s="135">
        <f t="shared" si="6"/>
        <v>4.9740596403487138E-2</v>
      </c>
      <c r="AB10" s="130">
        <v>2</v>
      </c>
      <c r="AC10" s="138">
        <f t="shared" si="7"/>
        <v>8</v>
      </c>
      <c r="AD10" s="4">
        <v>0</v>
      </c>
      <c r="AE10" s="4">
        <v>1448032.46</v>
      </c>
      <c r="AF10" s="23">
        <f t="shared" si="8"/>
        <v>0</v>
      </c>
      <c r="AG10" s="21">
        <v>0</v>
      </c>
      <c r="AH10" s="4">
        <v>0</v>
      </c>
      <c r="AI10" s="4">
        <v>400544.69</v>
      </c>
      <c r="AJ10" s="23">
        <v>0</v>
      </c>
      <c r="AK10" s="21">
        <v>0</v>
      </c>
      <c r="AL10" s="74">
        <f t="shared" si="9"/>
        <v>0</v>
      </c>
      <c r="AM10" s="4">
        <v>4050727.36</v>
      </c>
      <c r="AN10" s="4">
        <v>4412723.88</v>
      </c>
      <c r="AO10" s="23">
        <f t="shared" si="10"/>
        <v>0.91796529086247747</v>
      </c>
      <c r="AP10" s="21">
        <v>3</v>
      </c>
      <c r="AQ10" s="4">
        <f t="shared" si="11"/>
        <v>4050727.36</v>
      </c>
      <c r="AR10" s="4">
        <v>3431009.52</v>
      </c>
      <c r="AS10" s="23">
        <f t="shared" si="12"/>
        <v>0.8470107255009135</v>
      </c>
      <c r="AT10" s="21">
        <v>3</v>
      </c>
      <c r="AU10" s="4">
        <v>0</v>
      </c>
      <c r="AV10" s="21">
        <v>3</v>
      </c>
      <c r="AW10" s="4">
        <v>0</v>
      </c>
      <c r="AX10" s="124">
        <v>0</v>
      </c>
      <c r="AY10" s="53">
        <v>0</v>
      </c>
      <c r="AZ10" s="54">
        <v>0</v>
      </c>
      <c r="BA10" s="85">
        <f t="shared" si="13"/>
        <v>9</v>
      </c>
      <c r="BB10" s="44">
        <f t="shared" si="14"/>
        <v>21</v>
      </c>
    </row>
    <row r="11" spans="1:54" ht="89.25" x14ac:dyDescent="0.2">
      <c r="A11" s="1">
        <v>8</v>
      </c>
      <c r="B11" s="2" t="s">
        <v>1259</v>
      </c>
      <c r="C11" s="3" t="s">
        <v>1260</v>
      </c>
      <c r="D11" s="4">
        <v>2169339.91</v>
      </c>
      <c r="E11" s="4">
        <v>2169339.91</v>
      </c>
      <c r="F11" s="23">
        <f t="shared" si="0"/>
        <v>1</v>
      </c>
      <c r="G11" s="21">
        <v>3</v>
      </c>
      <c r="H11" s="4">
        <v>2169339.91</v>
      </c>
      <c r="I11" s="4">
        <v>2153416.5499999998</v>
      </c>
      <c r="J11" s="23">
        <f t="shared" si="1"/>
        <v>0.99265981327933051</v>
      </c>
      <c r="K11" s="21">
        <v>3</v>
      </c>
      <c r="L11" s="75">
        <f t="shared" si="2"/>
        <v>6</v>
      </c>
      <c r="M11" s="130">
        <v>5</v>
      </c>
      <c r="N11" s="130">
        <v>0</v>
      </c>
      <c r="O11" s="131">
        <f t="shared" si="3"/>
        <v>0</v>
      </c>
      <c r="P11" s="130">
        <v>3</v>
      </c>
      <c r="Q11" s="130">
        <v>5</v>
      </c>
      <c r="R11" s="130">
        <v>5</v>
      </c>
      <c r="S11" s="131">
        <f t="shared" si="4"/>
        <v>1</v>
      </c>
      <c r="T11" s="130">
        <v>0</v>
      </c>
      <c r="U11" s="130">
        <v>5</v>
      </c>
      <c r="V11" s="130">
        <v>5</v>
      </c>
      <c r="W11" s="132">
        <f t="shared" si="5"/>
        <v>1</v>
      </c>
      <c r="X11" s="130">
        <v>1</v>
      </c>
      <c r="Y11" s="134">
        <v>312488.49</v>
      </c>
      <c r="Z11" s="134">
        <v>381406.93</v>
      </c>
      <c r="AA11" s="135">
        <f t="shared" si="6"/>
        <v>0.18069530094799274</v>
      </c>
      <c r="AB11" s="130">
        <v>3</v>
      </c>
      <c r="AC11" s="138">
        <f t="shared" si="7"/>
        <v>7</v>
      </c>
      <c r="AD11" s="4">
        <v>0</v>
      </c>
      <c r="AE11" s="4">
        <v>732944.09000000008</v>
      </c>
      <c r="AF11" s="23">
        <f t="shared" si="8"/>
        <v>0</v>
      </c>
      <c r="AG11" s="21">
        <v>0</v>
      </c>
      <c r="AH11" s="4">
        <v>0</v>
      </c>
      <c r="AI11" s="4">
        <v>153510.76999999999</v>
      </c>
      <c r="AJ11" s="23">
        <v>0</v>
      </c>
      <c r="AK11" s="21">
        <v>0</v>
      </c>
      <c r="AL11" s="74">
        <f t="shared" si="9"/>
        <v>0</v>
      </c>
      <c r="AM11" s="4">
        <v>2153416.5499999998</v>
      </c>
      <c r="AN11" s="4">
        <v>2169339.91</v>
      </c>
      <c r="AO11" s="23">
        <f t="shared" si="10"/>
        <v>0.99265981327933051</v>
      </c>
      <c r="AP11" s="21">
        <v>3</v>
      </c>
      <c r="AQ11" s="4">
        <f t="shared" si="11"/>
        <v>2153416.5499999998</v>
      </c>
      <c r="AR11" s="4">
        <v>1085052.44</v>
      </c>
      <c r="AS11" s="23">
        <f t="shared" si="12"/>
        <v>0.50387484948046868</v>
      </c>
      <c r="AT11" s="21">
        <v>2</v>
      </c>
      <c r="AU11" s="4">
        <v>0</v>
      </c>
      <c r="AV11" s="21">
        <v>3</v>
      </c>
      <c r="AW11" s="4">
        <v>0</v>
      </c>
      <c r="AX11" s="124">
        <v>0</v>
      </c>
      <c r="AY11" s="53">
        <v>0</v>
      </c>
      <c r="AZ11" s="54">
        <v>0</v>
      </c>
      <c r="BA11" s="90">
        <f t="shared" si="13"/>
        <v>8</v>
      </c>
      <c r="BB11" s="44">
        <f t="shared" si="14"/>
        <v>21</v>
      </c>
    </row>
    <row r="12" spans="1:54" ht="76.5" x14ac:dyDescent="0.2">
      <c r="A12" s="1">
        <v>9</v>
      </c>
      <c r="B12" s="2" t="s">
        <v>1681</v>
      </c>
      <c r="C12" s="3" t="s">
        <v>1682</v>
      </c>
      <c r="D12" s="4">
        <v>1196743.8500000001</v>
      </c>
      <c r="E12" s="4">
        <v>1196743.8500000001</v>
      </c>
      <c r="F12" s="23">
        <f t="shared" si="0"/>
        <v>1</v>
      </c>
      <c r="G12" s="21">
        <v>3</v>
      </c>
      <c r="H12" s="4">
        <v>1196743.8500000001</v>
      </c>
      <c r="I12" s="4">
        <v>1158216.29</v>
      </c>
      <c r="J12" s="23">
        <f t="shared" si="1"/>
        <v>0.96780634385545405</v>
      </c>
      <c r="K12" s="21">
        <v>3</v>
      </c>
      <c r="L12" s="75">
        <f t="shared" si="2"/>
        <v>6</v>
      </c>
      <c r="M12" s="130">
        <v>3</v>
      </c>
      <c r="N12" s="130">
        <v>0</v>
      </c>
      <c r="O12" s="131">
        <f t="shared" si="3"/>
        <v>0</v>
      </c>
      <c r="P12" s="130">
        <v>3</v>
      </c>
      <c r="Q12" s="130">
        <v>3</v>
      </c>
      <c r="R12" s="130">
        <v>3</v>
      </c>
      <c r="S12" s="131">
        <f t="shared" si="4"/>
        <v>1</v>
      </c>
      <c r="T12" s="130">
        <v>0</v>
      </c>
      <c r="U12" s="130">
        <v>3</v>
      </c>
      <c r="V12" s="130">
        <v>3</v>
      </c>
      <c r="W12" s="132">
        <f t="shared" si="5"/>
        <v>1</v>
      </c>
      <c r="X12" s="130">
        <v>1</v>
      </c>
      <c r="Y12" s="134">
        <v>315260.5</v>
      </c>
      <c r="Z12" s="134">
        <v>340374.1</v>
      </c>
      <c r="AA12" s="135">
        <f t="shared" si="6"/>
        <v>7.3782347129232151E-2</v>
      </c>
      <c r="AB12" s="130">
        <v>3</v>
      </c>
      <c r="AC12" s="138">
        <f t="shared" si="7"/>
        <v>7</v>
      </c>
      <c r="AD12" s="4">
        <v>0</v>
      </c>
      <c r="AE12" s="4">
        <v>340338.29000000004</v>
      </c>
      <c r="AF12" s="23">
        <f t="shared" si="8"/>
        <v>0</v>
      </c>
      <c r="AG12" s="21">
        <v>0</v>
      </c>
      <c r="AH12" s="4">
        <v>0</v>
      </c>
      <c r="AI12" s="4">
        <v>199412.98</v>
      </c>
      <c r="AJ12" s="23">
        <v>0</v>
      </c>
      <c r="AK12" s="21">
        <v>0</v>
      </c>
      <c r="AL12" s="74">
        <f t="shared" si="9"/>
        <v>0</v>
      </c>
      <c r="AM12" s="4">
        <v>1158216.29</v>
      </c>
      <c r="AN12" s="4">
        <v>1196743.8500000001</v>
      </c>
      <c r="AO12" s="23">
        <f t="shared" si="10"/>
        <v>0.96780634385545405</v>
      </c>
      <c r="AP12" s="21">
        <v>3</v>
      </c>
      <c r="AQ12" s="4">
        <f t="shared" si="11"/>
        <v>1158216.29</v>
      </c>
      <c r="AR12" s="4">
        <v>726538.55</v>
      </c>
      <c r="AS12" s="23">
        <f t="shared" si="12"/>
        <v>0.62729090954160216</v>
      </c>
      <c r="AT12" s="21">
        <v>2</v>
      </c>
      <c r="AU12" s="4">
        <v>0</v>
      </c>
      <c r="AV12" s="21">
        <v>3</v>
      </c>
      <c r="AW12" s="4">
        <v>0</v>
      </c>
      <c r="AX12" s="124">
        <v>0</v>
      </c>
      <c r="AY12" s="53">
        <v>0</v>
      </c>
      <c r="AZ12" s="54">
        <v>0</v>
      </c>
      <c r="BA12" s="90">
        <f t="shared" si="13"/>
        <v>8</v>
      </c>
      <c r="BB12" s="44">
        <f t="shared" si="14"/>
        <v>21</v>
      </c>
    </row>
    <row r="13" spans="1:54" ht="42" customHeight="1" x14ac:dyDescent="0.2">
      <c r="A13" s="1">
        <v>10</v>
      </c>
      <c r="B13" s="2" t="s">
        <v>349</v>
      </c>
      <c r="C13" s="3" t="s">
        <v>350</v>
      </c>
      <c r="D13" s="4">
        <v>1377643.1</v>
      </c>
      <c r="E13" s="4">
        <v>1315705.1000000001</v>
      </c>
      <c r="F13" s="23">
        <f t="shared" si="0"/>
        <v>0.95504060521916012</v>
      </c>
      <c r="G13" s="21">
        <v>3</v>
      </c>
      <c r="H13" s="4">
        <v>1377643.1</v>
      </c>
      <c r="I13" s="4">
        <v>1025705.55</v>
      </c>
      <c r="J13" s="23">
        <f t="shared" si="1"/>
        <v>0.74453648408648077</v>
      </c>
      <c r="K13" s="21">
        <v>2</v>
      </c>
      <c r="L13" s="76">
        <f t="shared" si="2"/>
        <v>5</v>
      </c>
      <c r="M13" s="130">
        <v>1</v>
      </c>
      <c r="N13" s="130">
        <v>0</v>
      </c>
      <c r="O13" s="131">
        <f t="shared" si="3"/>
        <v>0</v>
      </c>
      <c r="P13" s="130">
        <v>3</v>
      </c>
      <c r="Q13" s="130">
        <v>1</v>
      </c>
      <c r="R13" s="130">
        <v>1</v>
      </c>
      <c r="S13" s="131">
        <f t="shared" si="4"/>
        <v>1</v>
      </c>
      <c r="T13" s="130">
        <v>0</v>
      </c>
      <c r="U13" s="130">
        <v>1</v>
      </c>
      <c r="V13" s="130">
        <v>1</v>
      </c>
      <c r="W13" s="132">
        <f t="shared" si="5"/>
        <v>1</v>
      </c>
      <c r="X13" s="130">
        <v>1</v>
      </c>
      <c r="Y13" s="134">
        <v>20000</v>
      </c>
      <c r="Z13" s="134">
        <v>24800</v>
      </c>
      <c r="AA13" s="135">
        <f t="shared" si="6"/>
        <v>0.19354838709677419</v>
      </c>
      <c r="AB13" s="130">
        <v>3</v>
      </c>
      <c r="AC13" s="138">
        <f t="shared" si="7"/>
        <v>7</v>
      </c>
      <c r="AD13" s="4">
        <v>0</v>
      </c>
      <c r="AE13" s="4">
        <v>147641.82</v>
      </c>
      <c r="AF13" s="23">
        <f t="shared" si="8"/>
        <v>0</v>
      </c>
      <c r="AG13" s="21">
        <v>0</v>
      </c>
      <c r="AH13" s="4">
        <v>0</v>
      </c>
      <c r="AI13" s="4">
        <v>95636.82</v>
      </c>
      <c r="AJ13" s="23">
        <v>0</v>
      </c>
      <c r="AK13" s="21">
        <v>0</v>
      </c>
      <c r="AL13" s="74">
        <f t="shared" si="9"/>
        <v>0</v>
      </c>
      <c r="AM13" s="4">
        <v>1025705.55</v>
      </c>
      <c r="AN13" s="4">
        <v>1315705.0999999999</v>
      </c>
      <c r="AO13" s="23">
        <f t="shared" si="10"/>
        <v>0.77958620818601387</v>
      </c>
      <c r="AP13" s="21">
        <v>2</v>
      </c>
      <c r="AQ13" s="4">
        <f t="shared" si="11"/>
        <v>1025705.55</v>
      </c>
      <c r="AR13" s="4">
        <v>781357.23</v>
      </c>
      <c r="AS13" s="23">
        <f t="shared" si="12"/>
        <v>0.76177537500893888</v>
      </c>
      <c r="AT13" s="21">
        <v>3</v>
      </c>
      <c r="AU13" s="4">
        <v>0</v>
      </c>
      <c r="AV13" s="21">
        <v>3</v>
      </c>
      <c r="AW13" s="4">
        <v>0</v>
      </c>
      <c r="AX13" s="124">
        <v>0</v>
      </c>
      <c r="AY13" s="53">
        <v>0</v>
      </c>
      <c r="AZ13" s="54">
        <v>0</v>
      </c>
      <c r="BA13" s="90">
        <f t="shared" si="13"/>
        <v>8</v>
      </c>
      <c r="BB13" s="44">
        <f t="shared" si="14"/>
        <v>20</v>
      </c>
    </row>
    <row r="14" spans="1:54" ht="76.5" x14ac:dyDescent="0.2">
      <c r="A14" s="1">
        <v>11</v>
      </c>
      <c r="B14" s="2" t="s">
        <v>1415</v>
      </c>
      <c r="C14" s="3" t="s">
        <v>1416</v>
      </c>
      <c r="D14" s="4">
        <v>3269635.2</v>
      </c>
      <c r="E14" s="4">
        <v>3269635.2</v>
      </c>
      <c r="F14" s="23">
        <f t="shared" si="0"/>
        <v>1</v>
      </c>
      <c r="G14" s="21">
        <v>3</v>
      </c>
      <c r="H14" s="4">
        <v>3269635.2</v>
      </c>
      <c r="I14" s="4">
        <v>3257899.97</v>
      </c>
      <c r="J14" s="23">
        <f t="shared" si="1"/>
        <v>0.99641084424341897</v>
      </c>
      <c r="K14" s="21">
        <v>3</v>
      </c>
      <c r="L14" s="75">
        <f t="shared" si="2"/>
        <v>6</v>
      </c>
      <c r="M14" s="130">
        <v>9</v>
      </c>
      <c r="N14" s="130">
        <v>0</v>
      </c>
      <c r="O14" s="131">
        <f t="shared" si="3"/>
        <v>0</v>
      </c>
      <c r="P14" s="130">
        <v>3</v>
      </c>
      <c r="Q14" s="130">
        <v>9</v>
      </c>
      <c r="R14" s="130">
        <v>9</v>
      </c>
      <c r="S14" s="131">
        <f t="shared" si="4"/>
        <v>1</v>
      </c>
      <c r="T14" s="130">
        <v>0</v>
      </c>
      <c r="U14" s="130">
        <v>9</v>
      </c>
      <c r="V14" s="130">
        <v>9</v>
      </c>
      <c r="W14" s="132">
        <f t="shared" si="5"/>
        <v>1</v>
      </c>
      <c r="X14" s="130">
        <v>1</v>
      </c>
      <c r="Y14" s="134">
        <v>662014.4</v>
      </c>
      <c r="Z14" s="134">
        <v>731376.3</v>
      </c>
      <c r="AA14" s="135">
        <f t="shared" si="6"/>
        <v>9.4837500203383704E-2</v>
      </c>
      <c r="AB14" s="130">
        <v>3</v>
      </c>
      <c r="AC14" s="138">
        <f t="shared" si="7"/>
        <v>7</v>
      </c>
      <c r="AD14" s="4">
        <v>0</v>
      </c>
      <c r="AE14" s="4">
        <v>944692.74</v>
      </c>
      <c r="AF14" s="23">
        <f t="shared" si="8"/>
        <v>0</v>
      </c>
      <c r="AG14" s="21">
        <v>0</v>
      </c>
      <c r="AH14" s="4">
        <v>0</v>
      </c>
      <c r="AI14" s="4">
        <v>378573.83999999997</v>
      </c>
      <c r="AJ14" s="23">
        <v>0</v>
      </c>
      <c r="AK14" s="21">
        <v>0</v>
      </c>
      <c r="AL14" s="74">
        <f t="shared" si="9"/>
        <v>0</v>
      </c>
      <c r="AM14" s="4">
        <v>3257899.97</v>
      </c>
      <c r="AN14" s="4">
        <v>3269635.2</v>
      </c>
      <c r="AO14" s="23">
        <f t="shared" si="10"/>
        <v>0.99641084424341897</v>
      </c>
      <c r="AP14" s="21">
        <v>3</v>
      </c>
      <c r="AQ14" s="4">
        <f t="shared" si="11"/>
        <v>3257899.97</v>
      </c>
      <c r="AR14" s="4">
        <v>1100370.19</v>
      </c>
      <c r="AS14" s="23">
        <f t="shared" si="12"/>
        <v>0.33775444308684527</v>
      </c>
      <c r="AT14" s="21">
        <v>1</v>
      </c>
      <c r="AU14" s="4">
        <v>0</v>
      </c>
      <c r="AV14" s="21">
        <v>3</v>
      </c>
      <c r="AW14" s="4">
        <v>0</v>
      </c>
      <c r="AX14" s="124">
        <v>0</v>
      </c>
      <c r="AY14" s="53">
        <v>0</v>
      </c>
      <c r="AZ14" s="54">
        <v>0</v>
      </c>
      <c r="BA14" s="90">
        <f t="shared" si="13"/>
        <v>7</v>
      </c>
      <c r="BB14" s="44">
        <f t="shared" si="14"/>
        <v>20</v>
      </c>
    </row>
    <row r="15" spans="1:54" ht="102" x14ac:dyDescent="0.2">
      <c r="A15" s="1">
        <v>12</v>
      </c>
      <c r="B15" s="2" t="s">
        <v>1445</v>
      </c>
      <c r="C15" s="3" t="s">
        <v>1446</v>
      </c>
      <c r="D15" s="4">
        <v>2163444</v>
      </c>
      <c r="E15" s="4">
        <v>2163444</v>
      </c>
      <c r="F15" s="23">
        <f t="shared" si="0"/>
        <v>1</v>
      </c>
      <c r="G15" s="21">
        <v>3</v>
      </c>
      <c r="H15" s="4">
        <v>2163444</v>
      </c>
      <c r="I15" s="4">
        <v>2129922.46</v>
      </c>
      <c r="J15" s="23">
        <f t="shared" si="1"/>
        <v>0.9845054736799288</v>
      </c>
      <c r="K15" s="21">
        <v>3</v>
      </c>
      <c r="L15" s="75">
        <f t="shared" si="2"/>
        <v>6</v>
      </c>
      <c r="M15" s="130">
        <v>13</v>
      </c>
      <c r="N15" s="130">
        <v>0</v>
      </c>
      <c r="O15" s="131">
        <f t="shared" si="3"/>
        <v>0</v>
      </c>
      <c r="P15" s="130">
        <v>3</v>
      </c>
      <c r="Q15" s="130">
        <v>13</v>
      </c>
      <c r="R15" s="130">
        <v>13</v>
      </c>
      <c r="S15" s="131">
        <f t="shared" si="4"/>
        <v>1</v>
      </c>
      <c r="T15" s="130">
        <v>0</v>
      </c>
      <c r="U15" s="130">
        <v>13</v>
      </c>
      <c r="V15" s="130">
        <v>13</v>
      </c>
      <c r="W15" s="132">
        <f t="shared" si="5"/>
        <v>1</v>
      </c>
      <c r="X15" s="130">
        <v>1</v>
      </c>
      <c r="Y15" s="134">
        <v>626233.56000000006</v>
      </c>
      <c r="Z15" s="134">
        <v>681905.96</v>
      </c>
      <c r="AA15" s="135">
        <f t="shared" si="6"/>
        <v>8.1642342589291803E-2</v>
      </c>
      <c r="AB15" s="130">
        <v>3</v>
      </c>
      <c r="AC15" s="138">
        <f t="shared" si="7"/>
        <v>7</v>
      </c>
      <c r="AD15" s="4">
        <v>0</v>
      </c>
      <c r="AE15" s="4">
        <v>720991.6</v>
      </c>
      <c r="AF15" s="23">
        <f t="shared" si="8"/>
        <v>0</v>
      </c>
      <c r="AG15" s="21">
        <v>0</v>
      </c>
      <c r="AH15" s="4">
        <v>0</v>
      </c>
      <c r="AI15" s="4">
        <v>171419.35</v>
      </c>
      <c r="AJ15" s="23">
        <v>0</v>
      </c>
      <c r="AK15" s="21">
        <v>0</v>
      </c>
      <c r="AL15" s="74">
        <f t="shared" si="9"/>
        <v>0</v>
      </c>
      <c r="AM15" s="4">
        <v>2129922.46</v>
      </c>
      <c r="AN15" s="4">
        <v>2163444</v>
      </c>
      <c r="AO15" s="23">
        <f t="shared" si="10"/>
        <v>0.9845054736799288</v>
      </c>
      <c r="AP15" s="21">
        <v>3</v>
      </c>
      <c r="AQ15" s="4">
        <f t="shared" si="11"/>
        <v>2129922.46</v>
      </c>
      <c r="AR15" s="4">
        <v>970092.53999999992</v>
      </c>
      <c r="AS15" s="23">
        <f t="shared" si="12"/>
        <v>0.45545908746368163</v>
      </c>
      <c r="AT15" s="21">
        <v>1</v>
      </c>
      <c r="AU15" s="4">
        <v>0</v>
      </c>
      <c r="AV15" s="21">
        <v>3</v>
      </c>
      <c r="AW15" s="4">
        <v>0</v>
      </c>
      <c r="AX15" s="124">
        <v>0</v>
      </c>
      <c r="AY15" s="53">
        <v>0</v>
      </c>
      <c r="AZ15" s="54">
        <v>0</v>
      </c>
      <c r="BA15" s="90">
        <f t="shared" si="13"/>
        <v>7</v>
      </c>
      <c r="BB15" s="44">
        <f t="shared" si="14"/>
        <v>20</v>
      </c>
    </row>
    <row r="16" spans="1:54" ht="76.5" x14ac:dyDescent="0.2">
      <c r="A16" s="1">
        <v>13</v>
      </c>
      <c r="B16" s="2" t="s">
        <v>1543</v>
      </c>
      <c r="C16" s="3" t="s">
        <v>1544</v>
      </c>
      <c r="D16" s="4">
        <v>740556.79</v>
      </c>
      <c r="E16" s="4">
        <v>740556.79</v>
      </c>
      <c r="F16" s="23">
        <f t="shared" si="0"/>
        <v>1</v>
      </c>
      <c r="G16" s="21">
        <v>3</v>
      </c>
      <c r="H16" s="4">
        <v>740556.79</v>
      </c>
      <c r="I16" s="4">
        <v>739241.03</v>
      </c>
      <c r="J16" s="23">
        <f t="shared" si="1"/>
        <v>0.99822328278159467</v>
      </c>
      <c r="K16" s="21">
        <v>3</v>
      </c>
      <c r="L16" s="75">
        <f t="shared" si="2"/>
        <v>6</v>
      </c>
      <c r="M16" s="130">
        <v>12</v>
      </c>
      <c r="N16" s="130">
        <v>0</v>
      </c>
      <c r="O16" s="131">
        <f t="shared" si="3"/>
        <v>0</v>
      </c>
      <c r="P16" s="130">
        <v>3</v>
      </c>
      <c r="Q16" s="130">
        <v>12</v>
      </c>
      <c r="R16" s="130">
        <v>12</v>
      </c>
      <c r="S16" s="131">
        <f t="shared" si="4"/>
        <v>1</v>
      </c>
      <c r="T16" s="130">
        <v>0</v>
      </c>
      <c r="U16" s="130">
        <v>12</v>
      </c>
      <c r="V16" s="130">
        <v>12</v>
      </c>
      <c r="W16" s="132">
        <f t="shared" si="5"/>
        <v>1</v>
      </c>
      <c r="X16" s="130">
        <v>1</v>
      </c>
      <c r="Y16" s="134">
        <v>298604.31</v>
      </c>
      <c r="Z16" s="134">
        <v>340065.83999999997</v>
      </c>
      <c r="AA16" s="135">
        <f t="shared" si="6"/>
        <v>0.12192206662098132</v>
      </c>
      <c r="AB16" s="130">
        <v>3</v>
      </c>
      <c r="AC16" s="138">
        <f t="shared" si="7"/>
        <v>7</v>
      </c>
      <c r="AD16" s="4">
        <v>0</v>
      </c>
      <c r="AE16" s="4">
        <v>127501.54</v>
      </c>
      <c r="AF16" s="23">
        <f t="shared" si="8"/>
        <v>0</v>
      </c>
      <c r="AG16" s="21">
        <v>0</v>
      </c>
      <c r="AH16" s="4">
        <v>0</v>
      </c>
      <c r="AI16" s="4">
        <v>91385.53</v>
      </c>
      <c r="AJ16" s="23">
        <v>0</v>
      </c>
      <c r="AK16" s="21">
        <v>0</v>
      </c>
      <c r="AL16" s="74">
        <f t="shared" si="9"/>
        <v>0</v>
      </c>
      <c r="AM16" s="4">
        <v>739241.03</v>
      </c>
      <c r="AN16" s="4">
        <v>740556.78999999992</v>
      </c>
      <c r="AO16" s="23">
        <f t="shared" si="10"/>
        <v>0.99822328278159478</v>
      </c>
      <c r="AP16" s="21">
        <v>3</v>
      </c>
      <c r="AQ16" s="4">
        <f t="shared" si="11"/>
        <v>739241.03</v>
      </c>
      <c r="AR16" s="4">
        <v>295127.19</v>
      </c>
      <c r="AS16" s="23">
        <f t="shared" si="12"/>
        <v>0.39922999133313797</v>
      </c>
      <c r="AT16" s="21">
        <v>1</v>
      </c>
      <c r="AU16" s="4">
        <v>0</v>
      </c>
      <c r="AV16" s="21">
        <v>3</v>
      </c>
      <c r="AW16" s="4">
        <v>0</v>
      </c>
      <c r="AX16" s="124">
        <v>0</v>
      </c>
      <c r="AY16" s="53">
        <v>0</v>
      </c>
      <c r="AZ16" s="54">
        <v>0</v>
      </c>
      <c r="BA16" s="90">
        <f t="shared" si="13"/>
        <v>7</v>
      </c>
      <c r="BB16" s="44">
        <f t="shared" si="14"/>
        <v>20</v>
      </c>
    </row>
    <row r="17" spans="1:54" ht="89.25" x14ac:dyDescent="0.2">
      <c r="A17" s="1">
        <v>14</v>
      </c>
      <c r="B17" s="2" t="s">
        <v>1547</v>
      </c>
      <c r="C17" s="3" t="s">
        <v>1548</v>
      </c>
      <c r="D17" s="4">
        <v>1751711.85</v>
      </c>
      <c r="E17" s="4">
        <v>1751711.85</v>
      </c>
      <c r="F17" s="23">
        <f t="shared" si="0"/>
        <v>1</v>
      </c>
      <c r="G17" s="21">
        <v>3</v>
      </c>
      <c r="H17" s="4">
        <v>1751711.85</v>
      </c>
      <c r="I17" s="4">
        <v>1745400.85</v>
      </c>
      <c r="J17" s="23">
        <f t="shared" si="1"/>
        <v>0.99639723850700668</v>
      </c>
      <c r="K17" s="21">
        <v>3</v>
      </c>
      <c r="L17" s="75">
        <f t="shared" si="2"/>
        <v>6</v>
      </c>
      <c r="M17" s="130">
        <v>13</v>
      </c>
      <c r="N17" s="130">
        <v>0</v>
      </c>
      <c r="O17" s="131">
        <f t="shared" si="3"/>
        <v>0</v>
      </c>
      <c r="P17" s="130">
        <v>3</v>
      </c>
      <c r="Q17" s="130">
        <v>13</v>
      </c>
      <c r="R17" s="130">
        <v>13</v>
      </c>
      <c r="S17" s="131">
        <f t="shared" si="4"/>
        <v>1</v>
      </c>
      <c r="T17" s="130">
        <v>0</v>
      </c>
      <c r="U17" s="130">
        <v>13</v>
      </c>
      <c r="V17" s="130">
        <v>13</v>
      </c>
      <c r="W17" s="132">
        <f t="shared" si="5"/>
        <v>1</v>
      </c>
      <c r="X17" s="130">
        <v>1</v>
      </c>
      <c r="Y17" s="134">
        <v>806400.76000000013</v>
      </c>
      <c r="Z17" s="134">
        <v>1038710.71</v>
      </c>
      <c r="AA17" s="135">
        <f t="shared" si="6"/>
        <v>0.22365221400287655</v>
      </c>
      <c r="AB17" s="130">
        <v>3</v>
      </c>
      <c r="AC17" s="138">
        <f t="shared" si="7"/>
        <v>7</v>
      </c>
      <c r="AD17" s="4">
        <v>0</v>
      </c>
      <c r="AE17" s="4">
        <v>481023.00999999995</v>
      </c>
      <c r="AF17" s="23">
        <f t="shared" si="8"/>
        <v>0</v>
      </c>
      <c r="AG17" s="21">
        <v>0</v>
      </c>
      <c r="AH17" s="4">
        <v>0</v>
      </c>
      <c r="AI17" s="4">
        <v>146577.24</v>
      </c>
      <c r="AJ17" s="23">
        <v>0</v>
      </c>
      <c r="AK17" s="21">
        <v>0</v>
      </c>
      <c r="AL17" s="74">
        <f t="shared" si="9"/>
        <v>0</v>
      </c>
      <c r="AM17" s="4">
        <v>1745400.85</v>
      </c>
      <c r="AN17" s="4">
        <v>1751711.85</v>
      </c>
      <c r="AO17" s="23">
        <f t="shared" si="10"/>
        <v>0.99639723850700668</v>
      </c>
      <c r="AP17" s="21">
        <v>3</v>
      </c>
      <c r="AQ17" s="4">
        <f t="shared" si="11"/>
        <v>1745400.85</v>
      </c>
      <c r="AR17" s="4">
        <v>793160.58000000007</v>
      </c>
      <c r="AS17" s="23">
        <f t="shared" si="12"/>
        <v>0.45442889523057128</v>
      </c>
      <c r="AT17" s="21">
        <v>1</v>
      </c>
      <c r="AU17" s="4">
        <v>0</v>
      </c>
      <c r="AV17" s="21">
        <v>3</v>
      </c>
      <c r="AW17" s="4">
        <v>0</v>
      </c>
      <c r="AX17" s="124">
        <v>0</v>
      </c>
      <c r="AY17" s="53">
        <v>0</v>
      </c>
      <c r="AZ17" s="54">
        <v>0</v>
      </c>
      <c r="BA17" s="90">
        <f t="shared" si="13"/>
        <v>7</v>
      </c>
      <c r="BB17" s="44">
        <f t="shared" si="14"/>
        <v>20</v>
      </c>
    </row>
    <row r="18" spans="1:54" ht="76.5" x14ac:dyDescent="0.2">
      <c r="A18" s="1">
        <v>15</v>
      </c>
      <c r="B18" s="2" t="s">
        <v>1577</v>
      </c>
      <c r="C18" s="3" t="s">
        <v>1578</v>
      </c>
      <c r="D18" s="4">
        <v>1010431.07</v>
      </c>
      <c r="E18" s="4">
        <v>1010431.07</v>
      </c>
      <c r="F18" s="23">
        <f t="shared" si="0"/>
        <v>1</v>
      </c>
      <c r="G18" s="21">
        <v>3</v>
      </c>
      <c r="H18" s="4">
        <v>1010431.07</v>
      </c>
      <c r="I18" s="4">
        <v>992173.01</v>
      </c>
      <c r="J18" s="23">
        <f t="shared" si="1"/>
        <v>0.98193042500167782</v>
      </c>
      <c r="K18" s="21">
        <v>3</v>
      </c>
      <c r="L18" s="75">
        <f t="shared" si="2"/>
        <v>6</v>
      </c>
      <c r="M18" s="130">
        <v>3</v>
      </c>
      <c r="N18" s="130">
        <v>0</v>
      </c>
      <c r="O18" s="131">
        <f t="shared" si="3"/>
        <v>0</v>
      </c>
      <c r="P18" s="130">
        <v>3</v>
      </c>
      <c r="Q18" s="130">
        <v>3</v>
      </c>
      <c r="R18" s="130">
        <v>3</v>
      </c>
      <c r="S18" s="131">
        <f t="shared" si="4"/>
        <v>1</v>
      </c>
      <c r="T18" s="130">
        <v>0</v>
      </c>
      <c r="U18" s="130">
        <v>3</v>
      </c>
      <c r="V18" s="130">
        <v>3</v>
      </c>
      <c r="W18" s="132">
        <f t="shared" si="5"/>
        <v>1</v>
      </c>
      <c r="X18" s="130">
        <v>1</v>
      </c>
      <c r="Y18" s="134">
        <v>188244.9</v>
      </c>
      <c r="Z18" s="134">
        <v>245571.90000000002</v>
      </c>
      <c r="AA18" s="135">
        <f t="shared" si="6"/>
        <v>0.2334428328322582</v>
      </c>
      <c r="AB18" s="130">
        <v>3</v>
      </c>
      <c r="AC18" s="138">
        <f t="shared" si="7"/>
        <v>7</v>
      </c>
      <c r="AD18" s="4">
        <v>0</v>
      </c>
      <c r="AE18" s="4">
        <v>68585.75</v>
      </c>
      <c r="AF18" s="23">
        <f t="shared" si="8"/>
        <v>0</v>
      </c>
      <c r="AG18" s="21">
        <v>0</v>
      </c>
      <c r="AH18" s="4">
        <v>0</v>
      </c>
      <c r="AI18" s="4">
        <v>0</v>
      </c>
      <c r="AJ18" s="23">
        <v>0</v>
      </c>
      <c r="AK18" s="21">
        <v>0</v>
      </c>
      <c r="AL18" s="74">
        <f t="shared" si="9"/>
        <v>0</v>
      </c>
      <c r="AM18" s="4">
        <v>992173.01</v>
      </c>
      <c r="AN18" s="4">
        <v>1010431.07</v>
      </c>
      <c r="AO18" s="23">
        <f t="shared" si="10"/>
        <v>0.98193042500167782</v>
      </c>
      <c r="AP18" s="21">
        <v>3</v>
      </c>
      <c r="AQ18" s="4">
        <f t="shared" si="11"/>
        <v>992173.01</v>
      </c>
      <c r="AR18" s="4">
        <v>358720.17</v>
      </c>
      <c r="AS18" s="23">
        <f t="shared" si="12"/>
        <v>0.3615500183783471</v>
      </c>
      <c r="AT18" s="21">
        <v>1</v>
      </c>
      <c r="AU18" s="4">
        <v>0</v>
      </c>
      <c r="AV18" s="21">
        <v>3</v>
      </c>
      <c r="AW18" s="4">
        <v>0</v>
      </c>
      <c r="AX18" s="124">
        <v>0</v>
      </c>
      <c r="AY18" s="53">
        <v>0</v>
      </c>
      <c r="AZ18" s="54">
        <v>0</v>
      </c>
      <c r="BA18" s="90">
        <f t="shared" si="13"/>
        <v>7</v>
      </c>
      <c r="BB18" s="44">
        <f t="shared" si="14"/>
        <v>20</v>
      </c>
    </row>
    <row r="19" spans="1:54" ht="76.5" x14ac:dyDescent="0.2">
      <c r="A19" s="1">
        <v>16</v>
      </c>
      <c r="B19" s="2" t="s">
        <v>1699</v>
      </c>
      <c r="C19" s="3" t="s">
        <v>1700</v>
      </c>
      <c r="D19" s="4">
        <v>3027562.14</v>
      </c>
      <c r="E19" s="4">
        <v>3027562.14</v>
      </c>
      <c r="F19" s="23">
        <f t="shared" si="0"/>
        <v>1</v>
      </c>
      <c r="G19" s="21">
        <v>3</v>
      </c>
      <c r="H19" s="4">
        <v>3032113.14</v>
      </c>
      <c r="I19" s="4">
        <v>2867729.92</v>
      </c>
      <c r="J19" s="23">
        <f t="shared" si="1"/>
        <v>0.94578592143167839</v>
      </c>
      <c r="K19" s="21">
        <v>3</v>
      </c>
      <c r="L19" s="75">
        <f t="shared" si="2"/>
        <v>6</v>
      </c>
      <c r="M19" s="130">
        <v>3</v>
      </c>
      <c r="N19" s="130">
        <v>0</v>
      </c>
      <c r="O19" s="131">
        <f t="shared" si="3"/>
        <v>0</v>
      </c>
      <c r="P19" s="130">
        <v>3</v>
      </c>
      <c r="Q19" s="130">
        <v>3</v>
      </c>
      <c r="R19" s="130">
        <v>3</v>
      </c>
      <c r="S19" s="131">
        <f t="shared" si="4"/>
        <v>1</v>
      </c>
      <c r="T19" s="130">
        <v>0</v>
      </c>
      <c r="U19" s="130">
        <v>3</v>
      </c>
      <c r="V19" s="130">
        <v>3</v>
      </c>
      <c r="W19" s="132">
        <f t="shared" si="5"/>
        <v>1</v>
      </c>
      <c r="X19" s="130">
        <v>1</v>
      </c>
      <c r="Y19" s="134">
        <v>425349.5</v>
      </c>
      <c r="Z19" s="134">
        <v>480000.57</v>
      </c>
      <c r="AA19" s="135">
        <f t="shared" si="6"/>
        <v>0.11385626062902385</v>
      </c>
      <c r="AB19" s="130">
        <v>3</v>
      </c>
      <c r="AC19" s="138">
        <f t="shared" si="7"/>
        <v>7</v>
      </c>
      <c r="AD19" s="4">
        <v>0</v>
      </c>
      <c r="AE19" s="4">
        <v>1183964.3500000003</v>
      </c>
      <c r="AF19" s="23">
        <f t="shared" si="8"/>
        <v>0</v>
      </c>
      <c r="AG19" s="21">
        <v>0</v>
      </c>
      <c r="AH19" s="4">
        <v>0</v>
      </c>
      <c r="AI19" s="4">
        <v>508125.55</v>
      </c>
      <c r="AJ19" s="23">
        <v>0</v>
      </c>
      <c r="AK19" s="21">
        <v>0</v>
      </c>
      <c r="AL19" s="74">
        <f t="shared" si="9"/>
        <v>0</v>
      </c>
      <c r="AM19" s="4">
        <v>2867729.92</v>
      </c>
      <c r="AN19" s="4">
        <v>3027562.14</v>
      </c>
      <c r="AO19" s="23">
        <f t="shared" si="10"/>
        <v>0.94720761701690448</v>
      </c>
      <c r="AP19" s="21">
        <v>3</v>
      </c>
      <c r="AQ19" s="4">
        <f t="shared" si="11"/>
        <v>2867729.92</v>
      </c>
      <c r="AR19" s="4">
        <v>922624.13</v>
      </c>
      <c r="AS19" s="23">
        <f t="shared" si="12"/>
        <v>0.32172629771216393</v>
      </c>
      <c r="AT19" s="21">
        <v>1</v>
      </c>
      <c r="AU19" s="4">
        <v>0</v>
      </c>
      <c r="AV19" s="21">
        <v>3</v>
      </c>
      <c r="AW19" s="4">
        <v>0</v>
      </c>
      <c r="AX19" s="124">
        <v>0</v>
      </c>
      <c r="AY19" s="53">
        <v>0</v>
      </c>
      <c r="AZ19" s="54">
        <v>0</v>
      </c>
      <c r="BA19" s="90">
        <f t="shared" si="13"/>
        <v>7</v>
      </c>
      <c r="BB19" s="44">
        <f t="shared" si="14"/>
        <v>20</v>
      </c>
    </row>
    <row r="20" spans="1:54" ht="76.5" x14ac:dyDescent="0.2">
      <c r="A20" s="1">
        <v>17</v>
      </c>
      <c r="B20" s="2" t="s">
        <v>509</v>
      </c>
      <c r="C20" s="3" t="s">
        <v>510</v>
      </c>
      <c r="D20" s="4">
        <v>1940305.65</v>
      </c>
      <c r="E20" s="4">
        <v>1940305.65</v>
      </c>
      <c r="F20" s="23">
        <f t="shared" si="0"/>
        <v>1</v>
      </c>
      <c r="G20" s="21">
        <v>3</v>
      </c>
      <c r="H20" s="4">
        <v>1940305.65</v>
      </c>
      <c r="I20" s="4">
        <v>1907974.79</v>
      </c>
      <c r="J20" s="23">
        <f t="shared" si="1"/>
        <v>0.98333723349205326</v>
      </c>
      <c r="K20" s="21">
        <v>3</v>
      </c>
      <c r="L20" s="75">
        <f t="shared" si="2"/>
        <v>6</v>
      </c>
      <c r="M20" s="130">
        <v>5</v>
      </c>
      <c r="N20" s="130">
        <v>0</v>
      </c>
      <c r="O20" s="131">
        <f t="shared" si="3"/>
        <v>0</v>
      </c>
      <c r="P20" s="130">
        <v>3</v>
      </c>
      <c r="Q20" s="130">
        <v>5</v>
      </c>
      <c r="R20" s="130">
        <v>5</v>
      </c>
      <c r="S20" s="131">
        <f t="shared" si="4"/>
        <v>1</v>
      </c>
      <c r="T20" s="130">
        <v>0</v>
      </c>
      <c r="U20" s="130">
        <v>5</v>
      </c>
      <c r="V20" s="130">
        <v>5</v>
      </c>
      <c r="W20" s="132">
        <f t="shared" si="5"/>
        <v>1</v>
      </c>
      <c r="X20" s="130">
        <v>1</v>
      </c>
      <c r="Y20" s="134">
        <v>182748.02</v>
      </c>
      <c r="Z20" s="134">
        <v>227447.82</v>
      </c>
      <c r="AA20" s="135">
        <f t="shared" si="6"/>
        <v>0.19652771347731543</v>
      </c>
      <c r="AB20" s="130">
        <v>3</v>
      </c>
      <c r="AC20" s="138">
        <f t="shared" si="7"/>
        <v>7</v>
      </c>
      <c r="AD20" s="4">
        <v>0</v>
      </c>
      <c r="AE20" s="4">
        <v>398933.05</v>
      </c>
      <c r="AF20" s="23">
        <f t="shared" si="8"/>
        <v>0</v>
      </c>
      <c r="AG20" s="21">
        <v>0</v>
      </c>
      <c r="AH20" s="4">
        <v>0</v>
      </c>
      <c r="AI20" s="4">
        <v>122705.72999999998</v>
      </c>
      <c r="AJ20" s="23">
        <v>0</v>
      </c>
      <c r="AK20" s="21">
        <v>0</v>
      </c>
      <c r="AL20" s="74">
        <f t="shared" si="9"/>
        <v>0</v>
      </c>
      <c r="AM20" s="4">
        <v>1907974.79</v>
      </c>
      <c r="AN20" s="4">
        <v>1940305.65</v>
      </c>
      <c r="AO20" s="23">
        <f t="shared" si="10"/>
        <v>0.98333723349205326</v>
      </c>
      <c r="AP20" s="21">
        <v>3</v>
      </c>
      <c r="AQ20" s="4">
        <f t="shared" si="11"/>
        <v>1907974.79</v>
      </c>
      <c r="AR20" s="4">
        <v>360767.97</v>
      </c>
      <c r="AS20" s="23">
        <f t="shared" si="12"/>
        <v>0.18908424361309301</v>
      </c>
      <c r="AT20" s="21">
        <v>0</v>
      </c>
      <c r="AU20" s="4">
        <v>0</v>
      </c>
      <c r="AV20" s="21">
        <v>3</v>
      </c>
      <c r="AW20" s="4">
        <v>0</v>
      </c>
      <c r="AX20" s="124">
        <v>0</v>
      </c>
      <c r="AY20" s="53">
        <v>0</v>
      </c>
      <c r="AZ20" s="54">
        <v>0</v>
      </c>
      <c r="BA20" s="90">
        <f t="shared" si="13"/>
        <v>6</v>
      </c>
      <c r="BB20" s="44">
        <f t="shared" si="14"/>
        <v>19</v>
      </c>
    </row>
    <row r="21" spans="1:54" ht="76.5" x14ac:dyDescent="0.2">
      <c r="A21" s="1">
        <v>18</v>
      </c>
      <c r="B21" s="2" t="s">
        <v>971</v>
      </c>
      <c r="C21" s="3" t="s">
        <v>972</v>
      </c>
      <c r="D21" s="4">
        <v>1745756.76</v>
      </c>
      <c r="E21" s="4">
        <v>1745756.76</v>
      </c>
      <c r="F21" s="23">
        <f t="shared" si="0"/>
        <v>1</v>
      </c>
      <c r="G21" s="21">
        <v>3</v>
      </c>
      <c r="H21" s="4">
        <v>1745756.76</v>
      </c>
      <c r="I21" s="4">
        <v>1652404.14</v>
      </c>
      <c r="J21" s="23">
        <f t="shared" si="1"/>
        <v>0.94652598681617017</v>
      </c>
      <c r="K21" s="21">
        <v>3</v>
      </c>
      <c r="L21" s="75">
        <f t="shared" si="2"/>
        <v>6</v>
      </c>
      <c r="M21" s="130">
        <v>3</v>
      </c>
      <c r="N21" s="130">
        <v>0</v>
      </c>
      <c r="O21" s="131">
        <f t="shared" si="3"/>
        <v>0</v>
      </c>
      <c r="P21" s="130">
        <v>3</v>
      </c>
      <c r="Q21" s="130">
        <v>3</v>
      </c>
      <c r="R21" s="130">
        <v>3</v>
      </c>
      <c r="S21" s="131">
        <f t="shared" si="4"/>
        <v>1</v>
      </c>
      <c r="T21" s="130">
        <v>0</v>
      </c>
      <c r="U21" s="130">
        <v>3</v>
      </c>
      <c r="V21" s="130">
        <v>3</v>
      </c>
      <c r="W21" s="132">
        <f t="shared" si="5"/>
        <v>1</v>
      </c>
      <c r="X21" s="130">
        <v>1</v>
      </c>
      <c r="Y21" s="134">
        <v>395268.2</v>
      </c>
      <c r="Z21" s="134">
        <v>472098.2</v>
      </c>
      <c r="AA21" s="135">
        <f t="shared" si="6"/>
        <v>0.16274156520825539</v>
      </c>
      <c r="AB21" s="130">
        <v>3</v>
      </c>
      <c r="AC21" s="138">
        <f t="shared" si="7"/>
        <v>7</v>
      </c>
      <c r="AD21" s="4">
        <v>0</v>
      </c>
      <c r="AE21" s="4">
        <v>776782.8</v>
      </c>
      <c r="AF21" s="23">
        <f t="shared" si="8"/>
        <v>0</v>
      </c>
      <c r="AG21" s="21">
        <v>0</v>
      </c>
      <c r="AH21" s="4">
        <v>0</v>
      </c>
      <c r="AI21" s="4">
        <v>480788.8</v>
      </c>
      <c r="AJ21" s="23">
        <v>0</v>
      </c>
      <c r="AK21" s="21">
        <v>0</v>
      </c>
      <c r="AL21" s="74">
        <f t="shared" si="9"/>
        <v>0</v>
      </c>
      <c r="AM21" s="4">
        <v>1652404.1400000001</v>
      </c>
      <c r="AN21" s="4">
        <v>1745756.76</v>
      </c>
      <c r="AO21" s="23">
        <f t="shared" si="10"/>
        <v>0.94652598681617028</v>
      </c>
      <c r="AP21" s="21">
        <v>3</v>
      </c>
      <c r="AQ21" s="4">
        <f t="shared" si="11"/>
        <v>1652404.1400000001</v>
      </c>
      <c r="AR21" s="4">
        <v>183601.6</v>
      </c>
      <c r="AS21" s="23">
        <f t="shared" si="12"/>
        <v>0.11111180101497445</v>
      </c>
      <c r="AT21" s="21">
        <v>0</v>
      </c>
      <c r="AU21" s="4">
        <v>0</v>
      </c>
      <c r="AV21" s="21">
        <v>3</v>
      </c>
      <c r="AW21" s="4">
        <v>0</v>
      </c>
      <c r="AX21" s="124">
        <v>0</v>
      </c>
      <c r="AY21" s="53">
        <v>0</v>
      </c>
      <c r="AZ21" s="54">
        <v>0</v>
      </c>
      <c r="BA21" s="90">
        <f t="shared" si="13"/>
        <v>6</v>
      </c>
      <c r="BB21" s="44">
        <f t="shared" si="14"/>
        <v>19</v>
      </c>
    </row>
    <row r="22" spans="1:54" ht="76.5" x14ac:dyDescent="0.2">
      <c r="A22" s="1">
        <v>19</v>
      </c>
      <c r="B22" s="2" t="s">
        <v>973</v>
      </c>
      <c r="C22" s="3" t="s">
        <v>974</v>
      </c>
      <c r="D22" s="4">
        <v>2950370.38</v>
      </c>
      <c r="E22" s="4">
        <v>2950370.38</v>
      </c>
      <c r="F22" s="23">
        <f t="shared" si="0"/>
        <v>1</v>
      </c>
      <c r="G22" s="21">
        <v>3</v>
      </c>
      <c r="H22" s="4">
        <v>2950370.38</v>
      </c>
      <c r="I22" s="4">
        <v>2658715.33</v>
      </c>
      <c r="J22" s="23">
        <f t="shared" si="1"/>
        <v>0.90114629269020796</v>
      </c>
      <c r="K22" s="21">
        <v>3</v>
      </c>
      <c r="L22" s="75">
        <f t="shared" si="2"/>
        <v>6</v>
      </c>
      <c r="M22" s="130">
        <v>3</v>
      </c>
      <c r="N22" s="130">
        <v>0</v>
      </c>
      <c r="O22" s="131">
        <f t="shared" si="3"/>
        <v>0</v>
      </c>
      <c r="P22" s="130">
        <v>3</v>
      </c>
      <c r="Q22" s="130">
        <v>3</v>
      </c>
      <c r="R22" s="130">
        <v>3</v>
      </c>
      <c r="S22" s="131">
        <f t="shared" si="4"/>
        <v>1</v>
      </c>
      <c r="T22" s="130">
        <v>0</v>
      </c>
      <c r="U22" s="130">
        <v>3</v>
      </c>
      <c r="V22" s="130">
        <v>3</v>
      </c>
      <c r="W22" s="132">
        <f t="shared" si="5"/>
        <v>1</v>
      </c>
      <c r="X22" s="130">
        <v>1</v>
      </c>
      <c r="Y22" s="134">
        <v>475520.6</v>
      </c>
      <c r="Z22" s="134">
        <v>586628.6</v>
      </c>
      <c r="AA22" s="135">
        <f t="shared" si="6"/>
        <v>0.18940092590098745</v>
      </c>
      <c r="AB22" s="130">
        <v>3</v>
      </c>
      <c r="AC22" s="138">
        <f t="shared" si="7"/>
        <v>7</v>
      </c>
      <c r="AD22" s="4">
        <v>0</v>
      </c>
      <c r="AE22" s="4">
        <v>1508606.96</v>
      </c>
      <c r="AF22" s="23">
        <f t="shared" si="8"/>
        <v>0</v>
      </c>
      <c r="AG22" s="21">
        <v>0</v>
      </c>
      <c r="AH22" s="4">
        <v>0</v>
      </c>
      <c r="AI22" s="4">
        <v>862306.42</v>
      </c>
      <c r="AJ22" s="23">
        <v>0</v>
      </c>
      <c r="AK22" s="21">
        <v>0</v>
      </c>
      <c r="AL22" s="74">
        <f t="shared" si="9"/>
        <v>0</v>
      </c>
      <c r="AM22" s="4">
        <v>2658715.3299999991</v>
      </c>
      <c r="AN22" s="4">
        <v>2950370.38</v>
      </c>
      <c r="AO22" s="23">
        <f t="shared" si="10"/>
        <v>0.90114629269020763</v>
      </c>
      <c r="AP22" s="21">
        <v>3</v>
      </c>
      <c r="AQ22" s="4">
        <f t="shared" si="11"/>
        <v>2658715.3299999991</v>
      </c>
      <c r="AR22" s="4">
        <v>175156.8</v>
      </c>
      <c r="AS22" s="23">
        <f t="shared" si="12"/>
        <v>6.5880238483448331E-2</v>
      </c>
      <c r="AT22" s="21">
        <v>0</v>
      </c>
      <c r="AU22" s="4">
        <v>0</v>
      </c>
      <c r="AV22" s="21">
        <v>3</v>
      </c>
      <c r="AW22" s="4">
        <v>0</v>
      </c>
      <c r="AX22" s="124">
        <v>0</v>
      </c>
      <c r="AY22" s="53">
        <v>0</v>
      </c>
      <c r="AZ22" s="54">
        <v>0</v>
      </c>
      <c r="BA22" s="90">
        <f t="shared" si="13"/>
        <v>6</v>
      </c>
      <c r="BB22" s="44">
        <f t="shared" si="14"/>
        <v>19</v>
      </c>
    </row>
    <row r="23" spans="1:54" ht="76.5" x14ac:dyDescent="0.2">
      <c r="A23" s="1">
        <v>20</v>
      </c>
      <c r="B23" s="2" t="s">
        <v>999</v>
      </c>
      <c r="C23" s="3" t="s">
        <v>1000</v>
      </c>
      <c r="D23" s="4">
        <v>2963360.41</v>
      </c>
      <c r="E23" s="4">
        <v>2963360.41</v>
      </c>
      <c r="F23" s="23">
        <f t="shared" si="0"/>
        <v>1</v>
      </c>
      <c r="G23" s="21">
        <v>3</v>
      </c>
      <c r="H23" s="4">
        <v>2963360.41</v>
      </c>
      <c r="I23" s="4">
        <v>3074874.32</v>
      </c>
      <c r="J23" s="23">
        <f t="shared" si="1"/>
        <v>1.0376308968776429</v>
      </c>
      <c r="K23" s="21">
        <v>3</v>
      </c>
      <c r="L23" s="75">
        <f t="shared" si="2"/>
        <v>6</v>
      </c>
      <c r="M23" s="130">
        <v>3</v>
      </c>
      <c r="N23" s="130">
        <v>0</v>
      </c>
      <c r="O23" s="131">
        <f t="shared" si="3"/>
        <v>0</v>
      </c>
      <c r="P23" s="130">
        <v>3</v>
      </c>
      <c r="Q23" s="130">
        <v>3</v>
      </c>
      <c r="R23" s="130">
        <v>3</v>
      </c>
      <c r="S23" s="131">
        <f t="shared" si="4"/>
        <v>1</v>
      </c>
      <c r="T23" s="130">
        <v>0</v>
      </c>
      <c r="U23" s="130">
        <v>3</v>
      </c>
      <c r="V23" s="130">
        <v>3</v>
      </c>
      <c r="W23" s="132">
        <f t="shared" si="5"/>
        <v>1</v>
      </c>
      <c r="X23" s="130">
        <v>1</v>
      </c>
      <c r="Y23" s="134">
        <v>591763.9</v>
      </c>
      <c r="Z23" s="134">
        <v>763094.8</v>
      </c>
      <c r="AA23" s="135">
        <f t="shared" si="6"/>
        <v>0.22452112109792913</v>
      </c>
      <c r="AB23" s="130">
        <v>3</v>
      </c>
      <c r="AC23" s="138">
        <f t="shared" si="7"/>
        <v>7</v>
      </c>
      <c r="AD23" s="4">
        <v>0</v>
      </c>
      <c r="AE23" s="4">
        <v>1513161.9500000004</v>
      </c>
      <c r="AF23" s="23">
        <f t="shared" si="8"/>
        <v>0</v>
      </c>
      <c r="AG23" s="21">
        <v>0</v>
      </c>
      <c r="AH23" s="4">
        <v>0</v>
      </c>
      <c r="AI23" s="4">
        <v>399181.73999999993</v>
      </c>
      <c r="AJ23" s="23">
        <v>0</v>
      </c>
      <c r="AK23" s="21">
        <v>0</v>
      </c>
      <c r="AL23" s="74">
        <f t="shared" si="9"/>
        <v>0</v>
      </c>
      <c r="AM23" s="4">
        <v>3074874.3200000008</v>
      </c>
      <c r="AN23" s="4">
        <v>2963360.41</v>
      </c>
      <c r="AO23" s="23">
        <f t="shared" si="10"/>
        <v>1.0376308968776433</v>
      </c>
      <c r="AP23" s="21">
        <v>3</v>
      </c>
      <c r="AQ23" s="4">
        <f t="shared" si="11"/>
        <v>3074874.3200000008</v>
      </c>
      <c r="AR23" s="4">
        <v>180062.1</v>
      </c>
      <c r="AS23" s="23">
        <f t="shared" si="12"/>
        <v>5.8559173891699082E-2</v>
      </c>
      <c r="AT23" s="21">
        <v>0</v>
      </c>
      <c r="AU23" s="4">
        <v>0</v>
      </c>
      <c r="AV23" s="21">
        <v>3</v>
      </c>
      <c r="AW23" s="4">
        <v>0</v>
      </c>
      <c r="AX23" s="124">
        <v>0</v>
      </c>
      <c r="AY23" s="53">
        <v>0</v>
      </c>
      <c r="AZ23" s="54">
        <v>0</v>
      </c>
      <c r="BA23" s="90">
        <f t="shared" si="13"/>
        <v>6</v>
      </c>
      <c r="BB23" s="44">
        <f t="shared" si="14"/>
        <v>19</v>
      </c>
    </row>
    <row r="24" spans="1:54" ht="76.5" x14ac:dyDescent="0.2">
      <c r="A24" s="1">
        <v>21</v>
      </c>
      <c r="B24" s="2" t="s">
        <v>1001</v>
      </c>
      <c r="C24" s="3" t="s">
        <v>1002</v>
      </c>
      <c r="D24" s="4">
        <v>3462152</v>
      </c>
      <c r="E24" s="4">
        <v>3462152</v>
      </c>
      <c r="F24" s="23">
        <f t="shared" si="0"/>
        <v>1</v>
      </c>
      <c r="G24" s="21">
        <v>3</v>
      </c>
      <c r="H24" s="4">
        <v>3462152</v>
      </c>
      <c r="I24" s="4">
        <v>3217404.57</v>
      </c>
      <c r="J24" s="23">
        <f t="shared" si="1"/>
        <v>0.92930771670336831</v>
      </c>
      <c r="K24" s="21">
        <v>3</v>
      </c>
      <c r="L24" s="75">
        <f t="shared" si="2"/>
        <v>6</v>
      </c>
      <c r="M24" s="130">
        <v>3</v>
      </c>
      <c r="N24" s="130">
        <v>0</v>
      </c>
      <c r="O24" s="131">
        <f t="shared" si="3"/>
        <v>0</v>
      </c>
      <c r="P24" s="130">
        <v>3</v>
      </c>
      <c r="Q24" s="130">
        <v>3</v>
      </c>
      <c r="R24" s="130">
        <v>3</v>
      </c>
      <c r="S24" s="131">
        <f t="shared" si="4"/>
        <v>1</v>
      </c>
      <c r="T24" s="130">
        <v>0</v>
      </c>
      <c r="U24" s="130">
        <v>3</v>
      </c>
      <c r="V24" s="130">
        <v>3</v>
      </c>
      <c r="W24" s="132">
        <f t="shared" si="5"/>
        <v>1</v>
      </c>
      <c r="X24" s="130">
        <v>1</v>
      </c>
      <c r="Y24" s="134">
        <v>981465.4</v>
      </c>
      <c r="Z24" s="134">
        <v>1114547.5</v>
      </c>
      <c r="AA24" s="135">
        <f t="shared" si="6"/>
        <v>0.11940460141896149</v>
      </c>
      <c r="AB24" s="130">
        <v>3</v>
      </c>
      <c r="AC24" s="138">
        <f t="shared" si="7"/>
        <v>7</v>
      </c>
      <c r="AD24" s="4">
        <v>0</v>
      </c>
      <c r="AE24" s="4">
        <v>970292.42999999993</v>
      </c>
      <c r="AF24" s="23">
        <f t="shared" si="8"/>
        <v>0</v>
      </c>
      <c r="AG24" s="21">
        <v>0</v>
      </c>
      <c r="AH24" s="4">
        <v>0</v>
      </c>
      <c r="AI24" s="4">
        <v>560945.49999999988</v>
      </c>
      <c r="AJ24" s="23">
        <v>0</v>
      </c>
      <c r="AK24" s="21">
        <v>0</v>
      </c>
      <c r="AL24" s="74">
        <f t="shared" si="9"/>
        <v>0</v>
      </c>
      <c r="AM24" s="4">
        <v>3217404.5699999994</v>
      </c>
      <c r="AN24" s="4">
        <v>3462152</v>
      </c>
      <c r="AO24" s="23">
        <f t="shared" si="10"/>
        <v>0.92930771670336809</v>
      </c>
      <c r="AP24" s="21">
        <v>3</v>
      </c>
      <c r="AQ24" s="4">
        <f t="shared" si="11"/>
        <v>3217404.5699999994</v>
      </c>
      <c r="AR24" s="4">
        <v>853446.28</v>
      </c>
      <c r="AS24" s="23">
        <f t="shared" si="12"/>
        <v>0.26525923657776124</v>
      </c>
      <c r="AT24" s="21">
        <v>0</v>
      </c>
      <c r="AU24" s="4">
        <v>0</v>
      </c>
      <c r="AV24" s="21">
        <v>3</v>
      </c>
      <c r="AW24" s="4">
        <v>0</v>
      </c>
      <c r="AX24" s="124">
        <v>0</v>
      </c>
      <c r="AY24" s="53">
        <v>0</v>
      </c>
      <c r="AZ24" s="54">
        <v>0</v>
      </c>
      <c r="BA24" s="90">
        <f t="shared" si="13"/>
        <v>6</v>
      </c>
      <c r="BB24" s="44">
        <f t="shared" si="14"/>
        <v>19</v>
      </c>
    </row>
    <row r="25" spans="1:54" ht="76.5" x14ac:dyDescent="0.2">
      <c r="A25" s="1">
        <v>22</v>
      </c>
      <c r="B25" s="2" t="s">
        <v>1011</v>
      </c>
      <c r="C25" s="3" t="s">
        <v>1012</v>
      </c>
      <c r="D25" s="4">
        <v>2954905.52</v>
      </c>
      <c r="E25" s="4">
        <v>2954905.52</v>
      </c>
      <c r="F25" s="23">
        <f t="shared" si="0"/>
        <v>1</v>
      </c>
      <c r="G25" s="21">
        <v>3</v>
      </c>
      <c r="H25" s="4">
        <v>2955461.74</v>
      </c>
      <c r="I25" s="4">
        <v>3129705.02</v>
      </c>
      <c r="J25" s="23">
        <f t="shared" si="1"/>
        <v>1.0589563646322147</v>
      </c>
      <c r="K25" s="21">
        <v>3</v>
      </c>
      <c r="L25" s="75">
        <f t="shared" si="2"/>
        <v>6</v>
      </c>
      <c r="M25" s="130">
        <v>3</v>
      </c>
      <c r="N25" s="130">
        <v>0</v>
      </c>
      <c r="O25" s="131">
        <f t="shared" si="3"/>
        <v>0</v>
      </c>
      <c r="P25" s="130">
        <v>3</v>
      </c>
      <c r="Q25" s="130">
        <v>3</v>
      </c>
      <c r="R25" s="130">
        <v>3</v>
      </c>
      <c r="S25" s="131">
        <f t="shared" si="4"/>
        <v>1</v>
      </c>
      <c r="T25" s="130">
        <v>0</v>
      </c>
      <c r="U25" s="130">
        <v>3</v>
      </c>
      <c r="V25" s="130">
        <v>3</v>
      </c>
      <c r="W25" s="132">
        <f t="shared" si="5"/>
        <v>1</v>
      </c>
      <c r="X25" s="130">
        <v>1</v>
      </c>
      <c r="Y25" s="134">
        <v>594643.4</v>
      </c>
      <c r="Z25" s="134">
        <v>741034.1</v>
      </c>
      <c r="AA25" s="135">
        <f t="shared" si="6"/>
        <v>0.19754920859917238</v>
      </c>
      <c r="AB25" s="130">
        <v>3</v>
      </c>
      <c r="AC25" s="138">
        <f t="shared" si="7"/>
        <v>7</v>
      </c>
      <c r="AD25" s="4">
        <v>0</v>
      </c>
      <c r="AE25" s="4">
        <v>1786840.5199999998</v>
      </c>
      <c r="AF25" s="23">
        <f t="shared" si="8"/>
        <v>0</v>
      </c>
      <c r="AG25" s="21">
        <v>0</v>
      </c>
      <c r="AH25" s="4">
        <v>0</v>
      </c>
      <c r="AI25" s="4">
        <v>1398908.93</v>
      </c>
      <c r="AJ25" s="23">
        <v>0</v>
      </c>
      <c r="AK25" s="21">
        <v>0</v>
      </c>
      <c r="AL25" s="74">
        <f t="shared" si="9"/>
        <v>0</v>
      </c>
      <c r="AM25" s="4">
        <v>3129705.0199999996</v>
      </c>
      <c r="AN25" s="4">
        <v>2954905.5200000005</v>
      </c>
      <c r="AO25" s="23">
        <f t="shared" si="10"/>
        <v>1.0591556984874424</v>
      </c>
      <c r="AP25" s="21">
        <v>3</v>
      </c>
      <c r="AQ25" s="4">
        <f t="shared" si="11"/>
        <v>3129705.0199999996</v>
      </c>
      <c r="AR25" s="4">
        <v>176348.4</v>
      </c>
      <c r="AS25" s="23">
        <f t="shared" si="12"/>
        <v>5.6346652119949638E-2</v>
      </c>
      <c r="AT25" s="21">
        <v>0</v>
      </c>
      <c r="AU25" s="4">
        <v>0</v>
      </c>
      <c r="AV25" s="21">
        <v>3</v>
      </c>
      <c r="AW25" s="4">
        <v>0</v>
      </c>
      <c r="AX25" s="124">
        <v>0</v>
      </c>
      <c r="AY25" s="53">
        <v>0</v>
      </c>
      <c r="AZ25" s="54">
        <v>0</v>
      </c>
      <c r="BA25" s="90">
        <f t="shared" si="13"/>
        <v>6</v>
      </c>
      <c r="BB25" s="44">
        <f t="shared" si="14"/>
        <v>19</v>
      </c>
    </row>
    <row r="26" spans="1:54" ht="89.25" x14ac:dyDescent="0.2">
      <c r="A26" s="1">
        <v>23</v>
      </c>
      <c r="B26" s="2" t="s">
        <v>1263</v>
      </c>
      <c r="C26" s="3" t="s">
        <v>1264</v>
      </c>
      <c r="D26" s="4">
        <v>2720768.02</v>
      </c>
      <c r="E26" s="4">
        <v>2720768.02</v>
      </c>
      <c r="F26" s="23">
        <f t="shared" si="0"/>
        <v>1</v>
      </c>
      <c r="G26" s="21">
        <v>3</v>
      </c>
      <c r="H26" s="4">
        <v>2720768.02</v>
      </c>
      <c r="I26" s="4">
        <v>2668781.33</v>
      </c>
      <c r="J26" s="23">
        <f t="shared" si="1"/>
        <v>0.98089264148290012</v>
      </c>
      <c r="K26" s="21">
        <v>3</v>
      </c>
      <c r="L26" s="75">
        <f t="shared" si="2"/>
        <v>6</v>
      </c>
      <c r="M26" s="130">
        <v>4</v>
      </c>
      <c r="N26" s="130">
        <v>0</v>
      </c>
      <c r="O26" s="131">
        <f t="shared" si="3"/>
        <v>0</v>
      </c>
      <c r="P26" s="130">
        <v>3</v>
      </c>
      <c r="Q26" s="130">
        <v>4</v>
      </c>
      <c r="R26" s="130">
        <v>3</v>
      </c>
      <c r="S26" s="131">
        <f t="shared" si="4"/>
        <v>0.75</v>
      </c>
      <c r="T26" s="130">
        <v>0</v>
      </c>
      <c r="U26" s="130">
        <v>6</v>
      </c>
      <c r="V26" s="130">
        <v>4</v>
      </c>
      <c r="W26" s="132">
        <f t="shared" si="5"/>
        <v>1.5</v>
      </c>
      <c r="X26" s="130">
        <v>1</v>
      </c>
      <c r="Y26" s="134">
        <v>479670.1</v>
      </c>
      <c r="Z26" s="134">
        <v>489619.20000000001</v>
      </c>
      <c r="AA26" s="135">
        <f t="shared" si="6"/>
        <v>2.032007731722946E-2</v>
      </c>
      <c r="AB26" s="130">
        <v>1</v>
      </c>
      <c r="AC26" s="139">
        <f t="shared" si="7"/>
        <v>5</v>
      </c>
      <c r="AD26" s="4">
        <v>0</v>
      </c>
      <c r="AE26" s="4">
        <v>640046.50999999989</v>
      </c>
      <c r="AF26" s="23">
        <f t="shared" si="8"/>
        <v>0</v>
      </c>
      <c r="AG26" s="21">
        <v>0</v>
      </c>
      <c r="AH26" s="4">
        <v>0</v>
      </c>
      <c r="AI26" s="4">
        <v>176954.12000000002</v>
      </c>
      <c r="AJ26" s="23">
        <v>0</v>
      </c>
      <c r="AK26" s="21">
        <v>0</v>
      </c>
      <c r="AL26" s="74">
        <f t="shared" si="9"/>
        <v>0</v>
      </c>
      <c r="AM26" s="4">
        <v>2668781.3299999996</v>
      </c>
      <c r="AN26" s="4">
        <v>2720768.0199999996</v>
      </c>
      <c r="AO26" s="23">
        <f t="shared" si="10"/>
        <v>0.98089264148290012</v>
      </c>
      <c r="AP26" s="21">
        <v>3</v>
      </c>
      <c r="AQ26" s="4">
        <f t="shared" si="11"/>
        <v>2668781.3299999996</v>
      </c>
      <c r="AR26" s="4">
        <v>1471372.4</v>
      </c>
      <c r="AS26" s="23">
        <f t="shared" si="12"/>
        <v>0.55132744802287725</v>
      </c>
      <c r="AT26" s="21">
        <v>2</v>
      </c>
      <c r="AU26" s="4">
        <v>0</v>
      </c>
      <c r="AV26" s="21">
        <v>3</v>
      </c>
      <c r="AW26" s="4">
        <v>0</v>
      </c>
      <c r="AX26" s="124">
        <v>0</v>
      </c>
      <c r="AY26" s="53">
        <v>0</v>
      </c>
      <c r="AZ26" s="54">
        <v>0</v>
      </c>
      <c r="BA26" s="90">
        <f t="shared" si="13"/>
        <v>8</v>
      </c>
      <c r="BB26" s="44">
        <f t="shared" si="14"/>
        <v>19</v>
      </c>
    </row>
    <row r="27" spans="1:54" ht="76.5" x14ac:dyDescent="0.2">
      <c r="A27" s="1">
        <v>24</v>
      </c>
      <c r="B27" s="2" t="s">
        <v>1375</v>
      </c>
      <c r="C27" s="3" t="s">
        <v>1376</v>
      </c>
      <c r="D27" s="4">
        <v>1568439.95</v>
      </c>
      <c r="E27" s="4">
        <v>1568264.35</v>
      </c>
      <c r="F27" s="23">
        <f t="shared" si="0"/>
        <v>0.99988804161740474</v>
      </c>
      <c r="G27" s="21">
        <v>3</v>
      </c>
      <c r="H27" s="4">
        <v>1591778.29</v>
      </c>
      <c r="I27" s="4">
        <v>1428876.72</v>
      </c>
      <c r="J27" s="23">
        <f t="shared" si="1"/>
        <v>0.89766064091752373</v>
      </c>
      <c r="K27" s="21">
        <v>2</v>
      </c>
      <c r="L27" s="76">
        <f t="shared" si="2"/>
        <v>5</v>
      </c>
      <c r="M27" s="130">
        <v>5</v>
      </c>
      <c r="N27" s="130">
        <v>0</v>
      </c>
      <c r="O27" s="131">
        <f t="shared" si="3"/>
        <v>0</v>
      </c>
      <c r="P27" s="130">
        <v>3</v>
      </c>
      <c r="Q27" s="130">
        <v>5</v>
      </c>
      <c r="R27" s="130">
        <v>2</v>
      </c>
      <c r="S27" s="131">
        <f t="shared" si="4"/>
        <v>0.4</v>
      </c>
      <c r="T27" s="130">
        <v>2</v>
      </c>
      <c r="U27" s="130">
        <v>9</v>
      </c>
      <c r="V27" s="130">
        <v>5</v>
      </c>
      <c r="W27" s="132">
        <f t="shared" si="5"/>
        <v>1.8</v>
      </c>
      <c r="X27" s="130">
        <v>1</v>
      </c>
      <c r="Y27" s="134">
        <v>191922.71</v>
      </c>
      <c r="Z27" s="134">
        <v>200152.03</v>
      </c>
      <c r="AA27" s="135">
        <f t="shared" si="6"/>
        <v>4.1115346169609206E-2</v>
      </c>
      <c r="AB27" s="130">
        <v>2</v>
      </c>
      <c r="AC27" s="138">
        <f t="shared" si="7"/>
        <v>8</v>
      </c>
      <c r="AD27" s="4">
        <v>0</v>
      </c>
      <c r="AE27" s="4">
        <v>538149.29</v>
      </c>
      <c r="AF27" s="23">
        <f t="shared" si="8"/>
        <v>0</v>
      </c>
      <c r="AG27" s="21">
        <v>0</v>
      </c>
      <c r="AH27" s="4">
        <v>0</v>
      </c>
      <c r="AI27" s="4">
        <v>411003.05000000005</v>
      </c>
      <c r="AJ27" s="23">
        <v>0</v>
      </c>
      <c r="AK27" s="21">
        <v>0</v>
      </c>
      <c r="AL27" s="74">
        <f t="shared" si="9"/>
        <v>0</v>
      </c>
      <c r="AM27" s="4">
        <v>1428876.7200000002</v>
      </c>
      <c r="AN27" s="4">
        <v>1568264.35</v>
      </c>
      <c r="AO27" s="23">
        <f t="shared" si="10"/>
        <v>0.9111198121668711</v>
      </c>
      <c r="AP27" s="21">
        <v>3</v>
      </c>
      <c r="AQ27" s="4">
        <f t="shared" si="11"/>
        <v>1428876.7200000002</v>
      </c>
      <c r="AR27" s="4">
        <v>191922.71</v>
      </c>
      <c r="AS27" s="23">
        <f t="shared" si="12"/>
        <v>0.13431719287861305</v>
      </c>
      <c r="AT27" s="21">
        <v>0</v>
      </c>
      <c r="AU27" s="4">
        <v>0</v>
      </c>
      <c r="AV27" s="21">
        <v>3</v>
      </c>
      <c r="AW27" s="4">
        <v>0</v>
      </c>
      <c r="AX27" s="124">
        <v>0</v>
      </c>
      <c r="AY27" s="53">
        <v>0</v>
      </c>
      <c r="AZ27" s="54">
        <v>0</v>
      </c>
      <c r="BA27" s="90">
        <f t="shared" si="13"/>
        <v>6</v>
      </c>
      <c r="BB27" s="44">
        <f t="shared" si="14"/>
        <v>19</v>
      </c>
    </row>
    <row r="28" spans="1:54" ht="76.5" x14ac:dyDescent="0.2">
      <c r="A28" s="1">
        <v>25</v>
      </c>
      <c r="B28" s="2" t="s">
        <v>1535</v>
      </c>
      <c r="C28" s="3" t="s">
        <v>1536</v>
      </c>
      <c r="D28" s="4">
        <v>639108</v>
      </c>
      <c r="E28" s="4">
        <v>639108</v>
      </c>
      <c r="F28" s="23">
        <f t="shared" si="0"/>
        <v>1</v>
      </c>
      <c r="G28" s="21">
        <v>3</v>
      </c>
      <c r="H28" s="4">
        <v>639108</v>
      </c>
      <c r="I28" s="4">
        <v>626946.22</v>
      </c>
      <c r="J28" s="23">
        <f t="shared" si="1"/>
        <v>0.9809706966584677</v>
      </c>
      <c r="K28" s="21">
        <v>3</v>
      </c>
      <c r="L28" s="75">
        <f t="shared" si="2"/>
        <v>6</v>
      </c>
      <c r="M28" s="130">
        <v>4</v>
      </c>
      <c r="N28" s="130">
        <v>0</v>
      </c>
      <c r="O28" s="131">
        <f t="shared" si="3"/>
        <v>0</v>
      </c>
      <c r="P28" s="130">
        <v>3</v>
      </c>
      <c r="Q28" s="130">
        <v>4</v>
      </c>
      <c r="R28" s="130">
        <v>4</v>
      </c>
      <c r="S28" s="131">
        <f t="shared" si="4"/>
        <v>1</v>
      </c>
      <c r="T28" s="130">
        <v>0</v>
      </c>
      <c r="U28" s="130">
        <v>4</v>
      </c>
      <c r="V28" s="130">
        <v>4</v>
      </c>
      <c r="W28" s="132">
        <f t="shared" si="5"/>
        <v>1</v>
      </c>
      <c r="X28" s="130">
        <v>1</v>
      </c>
      <c r="Y28" s="134">
        <v>109412.49</v>
      </c>
      <c r="Z28" s="134">
        <v>140996.70000000001</v>
      </c>
      <c r="AA28" s="135">
        <f t="shared" si="6"/>
        <v>0.22400673207245278</v>
      </c>
      <c r="AB28" s="130">
        <v>3</v>
      </c>
      <c r="AC28" s="138">
        <f t="shared" si="7"/>
        <v>7</v>
      </c>
      <c r="AD28" s="4">
        <v>0</v>
      </c>
      <c r="AE28" s="4">
        <v>103588.53</v>
      </c>
      <c r="AF28" s="23">
        <f t="shared" si="8"/>
        <v>0</v>
      </c>
      <c r="AG28" s="21">
        <v>0</v>
      </c>
      <c r="AH28" s="4">
        <v>0</v>
      </c>
      <c r="AI28" s="4">
        <v>43732.17</v>
      </c>
      <c r="AJ28" s="23">
        <v>0</v>
      </c>
      <c r="AK28" s="21">
        <v>0</v>
      </c>
      <c r="AL28" s="74">
        <f t="shared" si="9"/>
        <v>0</v>
      </c>
      <c r="AM28" s="4">
        <v>626946.22000000009</v>
      </c>
      <c r="AN28" s="4">
        <v>639108</v>
      </c>
      <c r="AO28" s="23">
        <f t="shared" si="10"/>
        <v>0.98097069665846792</v>
      </c>
      <c r="AP28" s="21">
        <v>3</v>
      </c>
      <c r="AQ28" s="4">
        <f t="shared" si="11"/>
        <v>626946.22000000009</v>
      </c>
      <c r="AR28" s="4">
        <v>152058.99</v>
      </c>
      <c r="AS28" s="23">
        <f t="shared" si="12"/>
        <v>0.2425391287948111</v>
      </c>
      <c r="AT28" s="21">
        <v>0</v>
      </c>
      <c r="AU28" s="4">
        <v>0</v>
      </c>
      <c r="AV28" s="21">
        <v>3</v>
      </c>
      <c r="AW28" s="4">
        <v>0</v>
      </c>
      <c r="AX28" s="124">
        <v>0</v>
      </c>
      <c r="AY28" s="53">
        <v>0</v>
      </c>
      <c r="AZ28" s="54">
        <v>0</v>
      </c>
      <c r="BA28" s="90">
        <f t="shared" si="13"/>
        <v>6</v>
      </c>
      <c r="BB28" s="44">
        <f t="shared" si="14"/>
        <v>19</v>
      </c>
    </row>
    <row r="29" spans="1:54" ht="89.25" x14ac:dyDescent="0.2">
      <c r="A29" s="1">
        <v>26</v>
      </c>
      <c r="B29" s="2" t="s">
        <v>1539</v>
      </c>
      <c r="C29" s="3" t="s">
        <v>1540</v>
      </c>
      <c r="D29" s="4">
        <v>1033163.31</v>
      </c>
      <c r="E29" s="4">
        <v>1033163.31</v>
      </c>
      <c r="F29" s="23">
        <f t="shared" si="0"/>
        <v>1</v>
      </c>
      <c r="G29" s="21">
        <v>3</v>
      </c>
      <c r="H29" s="4">
        <v>1033163.31</v>
      </c>
      <c r="I29" s="4">
        <v>1022633.61</v>
      </c>
      <c r="J29" s="23">
        <f t="shared" si="1"/>
        <v>0.9898082908112561</v>
      </c>
      <c r="K29" s="21">
        <v>3</v>
      </c>
      <c r="L29" s="75">
        <f t="shared" si="2"/>
        <v>6</v>
      </c>
      <c r="M29" s="130">
        <v>3</v>
      </c>
      <c r="N29" s="130">
        <v>0</v>
      </c>
      <c r="O29" s="131">
        <f t="shared" si="3"/>
        <v>0</v>
      </c>
      <c r="P29" s="130">
        <v>3</v>
      </c>
      <c r="Q29" s="130">
        <v>3</v>
      </c>
      <c r="R29" s="130">
        <v>3</v>
      </c>
      <c r="S29" s="131">
        <f t="shared" si="4"/>
        <v>1</v>
      </c>
      <c r="T29" s="130">
        <v>0</v>
      </c>
      <c r="U29" s="130">
        <v>3</v>
      </c>
      <c r="V29" s="130">
        <v>3</v>
      </c>
      <c r="W29" s="132">
        <f t="shared" si="5"/>
        <v>1</v>
      </c>
      <c r="X29" s="130">
        <v>1</v>
      </c>
      <c r="Y29" s="134">
        <v>159215.29999999999</v>
      </c>
      <c r="Z29" s="134">
        <v>208689.3</v>
      </c>
      <c r="AA29" s="135">
        <f t="shared" si="6"/>
        <v>0.2370701324888243</v>
      </c>
      <c r="AB29" s="130">
        <v>3</v>
      </c>
      <c r="AC29" s="138">
        <f t="shared" si="7"/>
        <v>7</v>
      </c>
      <c r="AD29" s="4">
        <v>0</v>
      </c>
      <c r="AE29" s="4">
        <v>246450.25</v>
      </c>
      <c r="AF29" s="23">
        <f t="shared" si="8"/>
        <v>0</v>
      </c>
      <c r="AG29" s="21">
        <v>0</v>
      </c>
      <c r="AH29" s="4">
        <v>0</v>
      </c>
      <c r="AI29" s="4">
        <v>97888.779999999984</v>
      </c>
      <c r="AJ29" s="23">
        <v>0</v>
      </c>
      <c r="AK29" s="21">
        <v>0</v>
      </c>
      <c r="AL29" s="74">
        <f t="shared" si="9"/>
        <v>0</v>
      </c>
      <c r="AM29" s="4">
        <v>1022633.6099999999</v>
      </c>
      <c r="AN29" s="4">
        <v>1033163.31</v>
      </c>
      <c r="AO29" s="23">
        <f t="shared" si="10"/>
        <v>0.98980829081125599</v>
      </c>
      <c r="AP29" s="21">
        <v>3</v>
      </c>
      <c r="AQ29" s="4">
        <f t="shared" si="11"/>
        <v>1022633.6099999999</v>
      </c>
      <c r="AR29" s="4">
        <v>181109.08000000002</v>
      </c>
      <c r="AS29" s="23">
        <f t="shared" si="12"/>
        <v>0.17710065289170385</v>
      </c>
      <c r="AT29" s="21">
        <v>0</v>
      </c>
      <c r="AU29" s="4">
        <v>0</v>
      </c>
      <c r="AV29" s="21">
        <v>3</v>
      </c>
      <c r="AW29" s="4">
        <v>0</v>
      </c>
      <c r="AX29" s="124">
        <v>0</v>
      </c>
      <c r="AY29" s="53">
        <v>0</v>
      </c>
      <c r="AZ29" s="54">
        <v>0</v>
      </c>
      <c r="BA29" s="90">
        <f t="shared" si="13"/>
        <v>6</v>
      </c>
      <c r="BB29" s="44">
        <f t="shared" si="14"/>
        <v>19</v>
      </c>
    </row>
    <row r="30" spans="1:54" ht="76.5" x14ac:dyDescent="0.2">
      <c r="A30" s="1">
        <v>27</v>
      </c>
      <c r="B30" s="2" t="s">
        <v>1583</v>
      </c>
      <c r="C30" s="3" t="s">
        <v>1584</v>
      </c>
      <c r="D30" s="4">
        <v>260981.85</v>
      </c>
      <c r="E30" s="4">
        <v>260981.85</v>
      </c>
      <c r="F30" s="23">
        <f t="shared" si="0"/>
        <v>1</v>
      </c>
      <c r="G30" s="21">
        <v>3</v>
      </c>
      <c r="H30" s="4">
        <v>260981.85</v>
      </c>
      <c r="I30" s="4">
        <v>242951.14</v>
      </c>
      <c r="J30" s="23">
        <f t="shared" si="1"/>
        <v>0.93091201552904923</v>
      </c>
      <c r="K30" s="21">
        <v>3</v>
      </c>
      <c r="L30" s="75">
        <f t="shared" si="2"/>
        <v>6</v>
      </c>
      <c r="M30" s="130">
        <v>3</v>
      </c>
      <c r="N30" s="130">
        <v>0</v>
      </c>
      <c r="O30" s="131">
        <f t="shared" si="3"/>
        <v>0</v>
      </c>
      <c r="P30" s="130">
        <v>3</v>
      </c>
      <c r="Q30" s="130">
        <v>3</v>
      </c>
      <c r="R30" s="130">
        <v>3</v>
      </c>
      <c r="S30" s="131">
        <f t="shared" si="4"/>
        <v>1</v>
      </c>
      <c r="T30" s="130">
        <v>0</v>
      </c>
      <c r="U30" s="130">
        <v>3</v>
      </c>
      <c r="V30" s="130">
        <v>3</v>
      </c>
      <c r="W30" s="132">
        <f t="shared" si="5"/>
        <v>1</v>
      </c>
      <c r="X30" s="130">
        <v>1</v>
      </c>
      <c r="Y30" s="134">
        <v>37316.800000000003</v>
      </c>
      <c r="Z30" s="134">
        <v>62451.7</v>
      </c>
      <c r="AA30" s="135">
        <f t="shared" si="6"/>
        <v>0.40246942837424754</v>
      </c>
      <c r="AB30" s="130">
        <v>0</v>
      </c>
      <c r="AC30" s="139">
        <f t="shared" si="7"/>
        <v>4</v>
      </c>
      <c r="AD30" s="4">
        <v>0</v>
      </c>
      <c r="AE30" s="4">
        <v>0</v>
      </c>
      <c r="AF30" s="23">
        <v>0</v>
      </c>
      <c r="AG30" s="21">
        <v>0</v>
      </c>
      <c r="AH30" s="4">
        <v>0</v>
      </c>
      <c r="AI30" s="4">
        <v>0</v>
      </c>
      <c r="AJ30" s="23">
        <v>0</v>
      </c>
      <c r="AK30" s="21">
        <v>0</v>
      </c>
      <c r="AL30" s="74">
        <f t="shared" si="9"/>
        <v>0</v>
      </c>
      <c r="AM30" s="4">
        <v>242951.13999999998</v>
      </c>
      <c r="AN30" s="4">
        <v>260981.85</v>
      </c>
      <c r="AO30" s="23">
        <f t="shared" si="10"/>
        <v>0.93091201552904912</v>
      </c>
      <c r="AP30" s="21">
        <v>3</v>
      </c>
      <c r="AQ30" s="4">
        <f t="shared" si="11"/>
        <v>242951.13999999998</v>
      </c>
      <c r="AR30" s="4">
        <v>203711.3</v>
      </c>
      <c r="AS30" s="23">
        <f t="shared" si="12"/>
        <v>0.8384867014824462</v>
      </c>
      <c r="AT30" s="21">
        <v>3</v>
      </c>
      <c r="AU30" s="4">
        <v>0</v>
      </c>
      <c r="AV30" s="21">
        <v>3</v>
      </c>
      <c r="AW30" s="4">
        <v>0</v>
      </c>
      <c r="AX30" s="124">
        <v>0</v>
      </c>
      <c r="AY30" s="53">
        <v>0</v>
      </c>
      <c r="AZ30" s="54">
        <v>0</v>
      </c>
      <c r="BA30" s="85">
        <f t="shared" si="13"/>
        <v>9</v>
      </c>
      <c r="BB30" s="44">
        <f t="shared" si="14"/>
        <v>19</v>
      </c>
    </row>
    <row r="31" spans="1:54" ht="51" x14ac:dyDescent="0.2">
      <c r="A31" s="1">
        <v>28</v>
      </c>
      <c r="B31" s="2" t="s">
        <v>1737</v>
      </c>
      <c r="C31" s="3" t="s">
        <v>1738</v>
      </c>
      <c r="D31" s="4">
        <v>1428476.06</v>
      </c>
      <c r="E31" s="4">
        <v>1428476.06</v>
      </c>
      <c r="F31" s="23">
        <f t="shared" si="0"/>
        <v>1</v>
      </c>
      <c r="G31" s="21">
        <v>3</v>
      </c>
      <c r="H31" s="4">
        <v>1428476.06</v>
      </c>
      <c r="I31" s="4">
        <v>1428476.05</v>
      </c>
      <c r="J31" s="23">
        <f t="shared" si="1"/>
        <v>0.99999999299953268</v>
      </c>
      <c r="K31" s="21">
        <v>3</v>
      </c>
      <c r="L31" s="75">
        <f t="shared" si="2"/>
        <v>6</v>
      </c>
      <c r="M31" s="130">
        <v>5</v>
      </c>
      <c r="N31" s="130">
        <v>0</v>
      </c>
      <c r="O31" s="131">
        <f t="shared" si="3"/>
        <v>0</v>
      </c>
      <c r="P31" s="130">
        <v>3</v>
      </c>
      <c r="Q31" s="130">
        <v>5</v>
      </c>
      <c r="R31" s="130">
        <v>5</v>
      </c>
      <c r="S31" s="131">
        <f t="shared" si="4"/>
        <v>1</v>
      </c>
      <c r="T31" s="130">
        <v>0</v>
      </c>
      <c r="U31" s="130">
        <v>5</v>
      </c>
      <c r="V31" s="130">
        <v>5</v>
      </c>
      <c r="W31" s="132">
        <f t="shared" si="5"/>
        <v>1</v>
      </c>
      <c r="X31" s="130">
        <v>1</v>
      </c>
      <c r="Y31" s="134">
        <v>110448.64</v>
      </c>
      <c r="Z31" s="134">
        <v>110528</v>
      </c>
      <c r="AA31" s="135">
        <f t="shared" si="6"/>
        <v>7.1800810654314368E-4</v>
      </c>
      <c r="AB31" s="130">
        <v>0</v>
      </c>
      <c r="AC31" s="139">
        <f t="shared" si="7"/>
        <v>4</v>
      </c>
      <c r="AD31" s="4">
        <v>0</v>
      </c>
      <c r="AE31" s="4">
        <v>60029</v>
      </c>
      <c r="AF31" s="23">
        <f>AD31/AE31</f>
        <v>0</v>
      </c>
      <c r="AG31" s="21">
        <v>0</v>
      </c>
      <c r="AH31" s="4">
        <v>0</v>
      </c>
      <c r="AI31" s="4">
        <v>7450</v>
      </c>
      <c r="AJ31" s="23">
        <v>0</v>
      </c>
      <c r="AK31" s="21">
        <v>0</v>
      </c>
      <c r="AL31" s="74">
        <f t="shared" si="9"/>
        <v>0</v>
      </c>
      <c r="AM31" s="4">
        <v>1428476.05</v>
      </c>
      <c r="AN31" s="4">
        <v>1428476.06</v>
      </c>
      <c r="AO31" s="23">
        <f t="shared" si="10"/>
        <v>0.99999999299953268</v>
      </c>
      <c r="AP31" s="21">
        <v>3</v>
      </c>
      <c r="AQ31" s="4">
        <f t="shared" si="11"/>
        <v>1428476.05</v>
      </c>
      <c r="AR31" s="4">
        <v>535100.04</v>
      </c>
      <c r="AS31" s="23">
        <f t="shared" si="12"/>
        <v>0.37459503783770126</v>
      </c>
      <c r="AT31" s="21">
        <v>1</v>
      </c>
      <c r="AU31" s="4">
        <v>0</v>
      </c>
      <c r="AV31" s="21">
        <v>3</v>
      </c>
      <c r="AW31" s="4">
        <v>13</v>
      </c>
      <c r="AX31" s="124">
        <v>15</v>
      </c>
      <c r="AY31" s="53">
        <f>AW31/AX31</f>
        <v>0.8666666666666667</v>
      </c>
      <c r="AZ31" s="54">
        <v>2</v>
      </c>
      <c r="BA31" s="85">
        <f t="shared" si="13"/>
        <v>9</v>
      </c>
      <c r="BB31" s="44">
        <f t="shared" si="14"/>
        <v>19</v>
      </c>
    </row>
    <row r="32" spans="1:54" ht="63.75" x14ac:dyDescent="0.2">
      <c r="A32" s="1">
        <v>29</v>
      </c>
      <c r="B32" s="2" t="s">
        <v>1745</v>
      </c>
      <c r="C32" s="3" t="s">
        <v>1746</v>
      </c>
      <c r="D32" s="4">
        <v>107680</v>
      </c>
      <c r="E32" s="4">
        <v>107680</v>
      </c>
      <c r="F32" s="23">
        <f t="shared" si="0"/>
        <v>1</v>
      </c>
      <c r="G32" s="21">
        <v>3</v>
      </c>
      <c r="H32" s="4">
        <v>107680</v>
      </c>
      <c r="I32" s="4">
        <v>107679.61</v>
      </c>
      <c r="J32" s="23">
        <f t="shared" si="1"/>
        <v>0.99999637815750375</v>
      </c>
      <c r="K32" s="21">
        <v>3</v>
      </c>
      <c r="L32" s="75">
        <f t="shared" si="2"/>
        <v>6</v>
      </c>
      <c r="M32" s="130">
        <v>4</v>
      </c>
      <c r="N32" s="130">
        <v>0</v>
      </c>
      <c r="O32" s="131">
        <f t="shared" si="3"/>
        <v>0</v>
      </c>
      <c r="P32" s="130">
        <v>3</v>
      </c>
      <c r="Q32" s="130">
        <v>4</v>
      </c>
      <c r="R32" s="130">
        <v>4</v>
      </c>
      <c r="S32" s="131">
        <f t="shared" si="4"/>
        <v>1</v>
      </c>
      <c r="T32" s="130">
        <v>0</v>
      </c>
      <c r="U32" s="130">
        <v>4</v>
      </c>
      <c r="V32" s="130">
        <v>4</v>
      </c>
      <c r="W32" s="132">
        <f t="shared" si="5"/>
        <v>1</v>
      </c>
      <c r="X32" s="130">
        <v>1</v>
      </c>
      <c r="Y32" s="134">
        <v>39035.35</v>
      </c>
      <c r="Z32" s="134">
        <v>39106.1</v>
      </c>
      <c r="AA32" s="135">
        <f t="shared" si="6"/>
        <v>1.8091806649090552E-3</v>
      </c>
      <c r="AB32" s="130">
        <v>0</v>
      </c>
      <c r="AC32" s="139">
        <f t="shared" si="7"/>
        <v>4</v>
      </c>
      <c r="AD32" s="4">
        <v>0</v>
      </c>
      <c r="AE32" s="4">
        <v>5892.23</v>
      </c>
      <c r="AF32" s="23">
        <f>AD32/AE32</f>
        <v>0</v>
      </c>
      <c r="AG32" s="21">
        <v>0</v>
      </c>
      <c r="AH32" s="4">
        <v>0</v>
      </c>
      <c r="AI32" s="4">
        <v>0</v>
      </c>
      <c r="AJ32" s="23">
        <v>0</v>
      </c>
      <c r="AK32" s="21">
        <v>0</v>
      </c>
      <c r="AL32" s="74">
        <f t="shared" si="9"/>
        <v>0</v>
      </c>
      <c r="AM32" s="4">
        <v>107679.61</v>
      </c>
      <c r="AN32" s="4">
        <v>107680</v>
      </c>
      <c r="AO32" s="23">
        <f t="shared" si="10"/>
        <v>0.99999637815750375</v>
      </c>
      <c r="AP32" s="21">
        <v>3</v>
      </c>
      <c r="AQ32" s="4">
        <f t="shared" si="11"/>
        <v>107679.61</v>
      </c>
      <c r="AR32" s="4">
        <v>76900</v>
      </c>
      <c r="AS32" s="23">
        <f t="shared" si="12"/>
        <v>0.71415563262162629</v>
      </c>
      <c r="AT32" s="21">
        <v>3</v>
      </c>
      <c r="AU32" s="4">
        <v>0</v>
      </c>
      <c r="AV32" s="21">
        <v>3</v>
      </c>
      <c r="AW32" s="4">
        <v>0</v>
      </c>
      <c r="AX32" s="124">
        <v>0</v>
      </c>
      <c r="AY32" s="53">
        <v>0</v>
      </c>
      <c r="AZ32" s="54">
        <v>0</v>
      </c>
      <c r="BA32" s="85">
        <f t="shared" si="13"/>
        <v>9</v>
      </c>
      <c r="BB32" s="44">
        <f t="shared" si="14"/>
        <v>19</v>
      </c>
    </row>
    <row r="33" spans="1:54" ht="63.75" x14ac:dyDescent="0.2">
      <c r="A33" s="1">
        <v>30</v>
      </c>
      <c r="B33" s="2" t="s">
        <v>395</v>
      </c>
      <c r="C33" s="3" t="s">
        <v>396</v>
      </c>
      <c r="D33" s="4">
        <v>1898101.71</v>
      </c>
      <c r="E33" s="4">
        <v>1898101.71</v>
      </c>
      <c r="F33" s="23">
        <f t="shared" si="0"/>
        <v>1</v>
      </c>
      <c r="G33" s="21">
        <v>3</v>
      </c>
      <c r="H33" s="4">
        <v>1898101.71</v>
      </c>
      <c r="I33" s="4">
        <v>966610.35</v>
      </c>
      <c r="J33" s="23">
        <f t="shared" si="1"/>
        <v>0.50925108222994009</v>
      </c>
      <c r="K33" s="21">
        <v>1</v>
      </c>
      <c r="L33" s="77">
        <f t="shared" si="2"/>
        <v>4</v>
      </c>
      <c r="M33" s="130">
        <v>3</v>
      </c>
      <c r="N33" s="130">
        <v>0</v>
      </c>
      <c r="O33" s="131">
        <f t="shared" si="3"/>
        <v>0</v>
      </c>
      <c r="P33" s="130">
        <v>3</v>
      </c>
      <c r="Q33" s="130">
        <v>3</v>
      </c>
      <c r="R33" s="130">
        <v>1</v>
      </c>
      <c r="S33" s="131">
        <f t="shared" si="4"/>
        <v>0.33333333333333331</v>
      </c>
      <c r="T33" s="130">
        <v>2</v>
      </c>
      <c r="U33" s="130">
        <v>12</v>
      </c>
      <c r="V33" s="130">
        <v>3</v>
      </c>
      <c r="W33" s="132">
        <f t="shared" si="5"/>
        <v>4</v>
      </c>
      <c r="X33" s="130">
        <v>3</v>
      </c>
      <c r="Y33" s="134">
        <v>379696</v>
      </c>
      <c r="Z33" s="134">
        <v>384436</v>
      </c>
      <c r="AA33" s="135">
        <f t="shared" si="6"/>
        <v>1.2329750595677823E-2</v>
      </c>
      <c r="AB33" s="130">
        <v>1</v>
      </c>
      <c r="AC33" s="136">
        <f t="shared" si="7"/>
        <v>9</v>
      </c>
      <c r="AD33" s="4">
        <v>0</v>
      </c>
      <c r="AE33" s="4">
        <v>0</v>
      </c>
      <c r="AF33" s="23">
        <v>0</v>
      </c>
      <c r="AG33" s="21">
        <v>0</v>
      </c>
      <c r="AH33" s="4">
        <v>0</v>
      </c>
      <c r="AI33" s="4">
        <v>0</v>
      </c>
      <c r="AJ33" s="23">
        <v>0</v>
      </c>
      <c r="AK33" s="21">
        <v>0</v>
      </c>
      <c r="AL33" s="74">
        <f t="shared" si="9"/>
        <v>0</v>
      </c>
      <c r="AM33" s="4">
        <v>966610.34999999986</v>
      </c>
      <c r="AN33" s="4">
        <v>1898101.71</v>
      </c>
      <c r="AO33" s="23">
        <f t="shared" si="10"/>
        <v>0.50925108222994009</v>
      </c>
      <c r="AP33" s="21">
        <v>1</v>
      </c>
      <c r="AQ33" s="4">
        <f t="shared" si="11"/>
        <v>966610.34999999986</v>
      </c>
      <c r="AR33" s="4">
        <v>379696</v>
      </c>
      <c r="AS33" s="23">
        <f t="shared" si="12"/>
        <v>0.39281185019382425</v>
      </c>
      <c r="AT33" s="21">
        <v>1</v>
      </c>
      <c r="AU33" s="4">
        <v>0</v>
      </c>
      <c r="AV33" s="21">
        <v>3</v>
      </c>
      <c r="AW33" s="4">
        <v>0</v>
      </c>
      <c r="AX33" s="124">
        <v>0</v>
      </c>
      <c r="AY33" s="53">
        <v>0</v>
      </c>
      <c r="AZ33" s="54">
        <v>0</v>
      </c>
      <c r="BA33" s="88">
        <f t="shared" si="13"/>
        <v>5</v>
      </c>
      <c r="BB33" s="44">
        <f t="shared" si="14"/>
        <v>18</v>
      </c>
    </row>
    <row r="34" spans="1:54" ht="76.5" x14ac:dyDescent="0.2">
      <c r="A34" s="1">
        <v>31</v>
      </c>
      <c r="B34" s="2" t="s">
        <v>587</v>
      </c>
      <c r="C34" s="3" t="s">
        <v>588</v>
      </c>
      <c r="D34" s="4">
        <v>1928966.05</v>
      </c>
      <c r="E34" s="4">
        <v>1921508.36</v>
      </c>
      <c r="F34" s="23">
        <f t="shared" si="0"/>
        <v>0.9961338407174144</v>
      </c>
      <c r="G34" s="21">
        <v>3</v>
      </c>
      <c r="H34" s="4">
        <v>2900981.4</v>
      </c>
      <c r="I34" s="4">
        <v>2314513.11</v>
      </c>
      <c r="J34" s="23">
        <f t="shared" si="1"/>
        <v>0.79783796959194564</v>
      </c>
      <c r="K34" s="21">
        <v>2</v>
      </c>
      <c r="L34" s="76">
        <f t="shared" si="2"/>
        <v>5</v>
      </c>
      <c r="M34" s="130">
        <v>11</v>
      </c>
      <c r="N34" s="130">
        <v>0</v>
      </c>
      <c r="O34" s="131">
        <f t="shared" si="3"/>
        <v>0</v>
      </c>
      <c r="P34" s="130">
        <v>3</v>
      </c>
      <c r="Q34" s="130">
        <v>11</v>
      </c>
      <c r="R34" s="130">
        <v>8</v>
      </c>
      <c r="S34" s="131">
        <f t="shared" si="4"/>
        <v>0.72727272727272729</v>
      </c>
      <c r="T34" s="130">
        <v>0</v>
      </c>
      <c r="U34" s="130">
        <v>17</v>
      </c>
      <c r="V34" s="130">
        <v>11</v>
      </c>
      <c r="W34" s="132">
        <f t="shared" si="5"/>
        <v>1.5454545454545454</v>
      </c>
      <c r="X34" s="130">
        <v>1</v>
      </c>
      <c r="Y34" s="134">
        <v>395673.80000000005</v>
      </c>
      <c r="Z34" s="134">
        <v>503696.4</v>
      </c>
      <c r="AA34" s="135">
        <f t="shared" si="6"/>
        <v>0.2144597420192004</v>
      </c>
      <c r="AB34" s="130">
        <v>3</v>
      </c>
      <c r="AC34" s="138">
        <f t="shared" si="7"/>
        <v>7</v>
      </c>
      <c r="AD34" s="4">
        <v>0</v>
      </c>
      <c r="AE34" s="4">
        <v>1705647.1300000001</v>
      </c>
      <c r="AF34" s="23">
        <f t="shared" ref="AF34:AF65" si="15">AD34/AE34</f>
        <v>0</v>
      </c>
      <c r="AG34" s="21">
        <v>0</v>
      </c>
      <c r="AH34" s="4">
        <v>0</v>
      </c>
      <c r="AI34" s="4">
        <v>375611.74</v>
      </c>
      <c r="AJ34" s="23">
        <v>0</v>
      </c>
      <c r="AK34" s="21">
        <v>0</v>
      </c>
      <c r="AL34" s="74">
        <f t="shared" si="9"/>
        <v>0</v>
      </c>
      <c r="AM34" s="4">
        <v>1849384.11</v>
      </c>
      <c r="AN34" s="4">
        <v>1921508.36</v>
      </c>
      <c r="AO34" s="23">
        <f t="shared" si="10"/>
        <v>0.96246477428804944</v>
      </c>
      <c r="AP34" s="21">
        <v>3</v>
      </c>
      <c r="AQ34" s="4">
        <f t="shared" si="11"/>
        <v>1849384.11</v>
      </c>
      <c r="AR34" s="4">
        <v>395673.80000000005</v>
      </c>
      <c r="AS34" s="23">
        <f t="shared" si="12"/>
        <v>0.2139489562284603</v>
      </c>
      <c r="AT34" s="21">
        <v>0</v>
      </c>
      <c r="AU34" s="4">
        <v>0</v>
      </c>
      <c r="AV34" s="21">
        <v>3</v>
      </c>
      <c r="AW34" s="4">
        <v>0</v>
      </c>
      <c r="AX34" s="124">
        <v>0</v>
      </c>
      <c r="AY34" s="53">
        <v>0</v>
      </c>
      <c r="AZ34" s="54">
        <v>0</v>
      </c>
      <c r="BA34" s="90">
        <f t="shared" si="13"/>
        <v>6</v>
      </c>
      <c r="BB34" s="44">
        <f t="shared" si="14"/>
        <v>18</v>
      </c>
    </row>
    <row r="35" spans="1:54" ht="76.5" x14ac:dyDescent="0.2">
      <c r="A35" s="1">
        <v>32</v>
      </c>
      <c r="B35" s="2" t="s">
        <v>745</v>
      </c>
      <c r="C35" s="3" t="s">
        <v>746</v>
      </c>
      <c r="D35" s="4">
        <v>725221.05</v>
      </c>
      <c r="E35" s="4">
        <v>725221.05</v>
      </c>
      <c r="F35" s="23">
        <f t="shared" si="0"/>
        <v>1</v>
      </c>
      <c r="G35" s="21">
        <v>3</v>
      </c>
      <c r="H35" s="4">
        <v>725221.05</v>
      </c>
      <c r="I35" s="4">
        <v>720218.65</v>
      </c>
      <c r="J35" s="23">
        <f t="shared" si="1"/>
        <v>0.99310224103395783</v>
      </c>
      <c r="K35" s="21">
        <v>3</v>
      </c>
      <c r="L35" s="75">
        <f t="shared" si="2"/>
        <v>6</v>
      </c>
      <c r="M35" s="130">
        <v>2</v>
      </c>
      <c r="N35" s="130">
        <v>2</v>
      </c>
      <c r="O35" s="131">
        <f t="shared" si="3"/>
        <v>1</v>
      </c>
      <c r="P35" s="130">
        <v>0</v>
      </c>
      <c r="Q35" s="130">
        <v>2</v>
      </c>
      <c r="R35" s="130">
        <v>0</v>
      </c>
      <c r="S35" s="131">
        <f t="shared" si="4"/>
        <v>0</v>
      </c>
      <c r="T35" s="130">
        <v>3</v>
      </c>
      <c r="U35" s="130">
        <v>0</v>
      </c>
      <c r="V35" s="130">
        <v>2</v>
      </c>
      <c r="W35" s="132">
        <f t="shared" si="5"/>
        <v>0</v>
      </c>
      <c r="X35" s="130">
        <v>0</v>
      </c>
      <c r="Y35" s="134">
        <v>0</v>
      </c>
      <c r="Z35" s="134">
        <v>0</v>
      </c>
      <c r="AA35" s="135">
        <v>0</v>
      </c>
      <c r="AB35" s="130">
        <v>0</v>
      </c>
      <c r="AC35" s="139">
        <f t="shared" si="7"/>
        <v>3</v>
      </c>
      <c r="AD35" s="4">
        <v>0</v>
      </c>
      <c r="AE35" s="4">
        <v>154897.57</v>
      </c>
      <c r="AF35" s="23">
        <f t="shared" si="15"/>
        <v>0</v>
      </c>
      <c r="AG35" s="21">
        <v>0</v>
      </c>
      <c r="AH35" s="4">
        <v>0</v>
      </c>
      <c r="AI35" s="4">
        <v>0</v>
      </c>
      <c r="AJ35" s="23">
        <v>0</v>
      </c>
      <c r="AK35" s="21">
        <v>0</v>
      </c>
      <c r="AL35" s="74">
        <f t="shared" si="9"/>
        <v>0</v>
      </c>
      <c r="AM35" s="4">
        <v>720218.65</v>
      </c>
      <c r="AN35" s="4">
        <v>725221.04999999993</v>
      </c>
      <c r="AO35" s="23">
        <f t="shared" si="10"/>
        <v>0.99310224103395794</v>
      </c>
      <c r="AP35" s="21">
        <v>3</v>
      </c>
      <c r="AQ35" s="4">
        <f t="shared" si="11"/>
        <v>720218.65</v>
      </c>
      <c r="AR35" s="4">
        <v>582935.32000000007</v>
      </c>
      <c r="AS35" s="23">
        <f t="shared" si="12"/>
        <v>0.80938659391838863</v>
      </c>
      <c r="AT35" s="21">
        <v>3</v>
      </c>
      <c r="AU35" s="4">
        <v>0</v>
      </c>
      <c r="AV35" s="21">
        <v>3</v>
      </c>
      <c r="AW35" s="4">
        <v>0</v>
      </c>
      <c r="AX35" s="124">
        <v>0</v>
      </c>
      <c r="AY35" s="53">
        <v>0</v>
      </c>
      <c r="AZ35" s="54">
        <v>0</v>
      </c>
      <c r="BA35" s="85">
        <f t="shared" si="13"/>
        <v>9</v>
      </c>
      <c r="BB35" s="44">
        <f t="shared" si="14"/>
        <v>18</v>
      </c>
    </row>
    <row r="36" spans="1:54" ht="51" x14ac:dyDescent="0.2">
      <c r="A36" s="1">
        <v>33</v>
      </c>
      <c r="B36" s="2" t="s">
        <v>1087</v>
      </c>
      <c r="C36" s="3" t="s">
        <v>1088</v>
      </c>
      <c r="D36" s="4">
        <v>1145387.8799999999</v>
      </c>
      <c r="E36" s="4">
        <v>1145387.8799999999</v>
      </c>
      <c r="F36" s="23">
        <f t="shared" si="0"/>
        <v>1</v>
      </c>
      <c r="G36" s="21">
        <v>3</v>
      </c>
      <c r="H36" s="4">
        <v>1145387.8799999999</v>
      </c>
      <c r="I36" s="4">
        <v>1145237.8700000001</v>
      </c>
      <c r="J36" s="23">
        <f t="shared" si="1"/>
        <v>0.99986903126650883</v>
      </c>
      <c r="K36" s="21">
        <v>3</v>
      </c>
      <c r="L36" s="75">
        <f t="shared" si="2"/>
        <v>6</v>
      </c>
      <c r="M36" s="130">
        <v>0</v>
      </c>
      <c r="N36" s="130">
        <v>0</v>
      </c>
      <c r="O36" s="131">
        <v>0</v>
      </c>
      <c r="P36" s="130">
        <v>0</v>
      </c>
      <c r="Q36" s="130">
        <v>0</v>
      </c>
      <c r="R36" s="130">
        <v>0</v>
      </c>
      <c r="S36" s="131">
        <v>0</v>
      </c>
      <c r="T36" s="130">
        <v>0</v>
      </c>
      <c r="U36" s="130">
        <v>0</v>
      </c>
      <c r="V36" s="130">
        <v>0</v>
      </c>
      <c r="W36" s="132">
        <v>0</v>
      </c>
      <c r="X36" s="130">
        <v>0</v>
      </c>
      <c r="Y36" s="133">
        <v>0</v>
      </c>
      <c r="Z36" s="133">
        <v>0</v>
      </c>
      <c r="AA36" s="131">
        <v>0</v>
      </c>
      <c r="AB36" s="130">
        <v>0</v>
      </c>
      <c r="AC36" s="139">
        <f t="shared" si="7"/>
        <v>0</v>
      </c>
      <c r="AD36" s="4">
        <v>0</v>
      </c>
      <c r="AE36" s="4">
        <v>112627</v>
      </c>
      <c r="AF36" s="23">
        <f t="shared" si="15"/>
        <v>0</v>
      </c>
      <c r="AG36" s="21">
        <v>0</v>
      </c>
      <c r="AH36" s="4">
        <v>0</v>
      </c>
      <c r="AI36" s="4">
        <v>84129</v>
      </c>
      <c r="AJ36" s="23">
        <v>0</v>
      </c>
      <c r="AK36" s="21">
        <v>0</v>
      </c>
      <c r="AL36" s="74">
        <f t="shared" si="9"/>
        <v>0</v>
      </c>
      <c r="AM36" s="4">
        <v>1145237.8700000001</v>
      </c>
      <c r="AN36" s="4">
        <v>1145387.8799999999</v>
      </c>
      <c r="AO36" s="23">
        <f t="shared" si="10"/>
        <v>0.99986903126650883</v>
      </c>
      <c r="AP36" s="21">
        <v>3</v>
      </c>
      <c r="AQ36" s="4">
        <f t="shared" si="11"/>
        <v>1145237.8700000001</v>
      </c>
      <c r="AR36" s="4">
        <v>801560.87</v>
      </c>
      <c r="AS36" s="23">
        <f t="shared" si="12"/>
        <v>0.69990775802759642</v>
      </c>
      <c r="AT36" s="21">
        <v>3</v>
      </c>
      <c r="AU36" s="4">
        <v>0</v>
      </c>
      <c r="AV36" s="21">
        <v>3</v>
      </c>
      <c r="AW36" s="4">
        <v>14</v>
      </c>
      <c r="AX36" s="124">
        <v>15</v>
      </c>
      <c r="AY36" s="53">
        <f>AW36/AX36</f>
        <v>0.93333333333333335</v>
      </c>
      <c r="AZ36" s="54">
        <v>3</v>
      </c>
      <c r="BA36" s="89">
        <f t="shared" si="13"/>
        <v>12</v>
      </c>
      <c r="BB36" s="44">
        <f t="shared" si="14"/>
        <v>18</v>
      </c>
    </row>
    <row r="37" spans="1:54" ht="51" x14ac:dyDescent="0.2">
      <c r="A37" s="1">
        <v>34</v>
      </c>
      <c r="B37" s="2" t="s">
        <v>1225</v>
      </c>
      <c r="C37" s="3" t="s">
        <v>1226</v>
      </c>
      <c r="D37" s="4">
        <v>1357329.96</v>
      </c>
      <c r="E37" s="4">
        <v>1357329.96</v>
      </c>
      <c r="F37" s="23">
        <f t="shared" si="0"/>
        <v>1</v>
      </c>
      <c r="G37" s="21">
        <v>3</v>
      </c>
      <c r="H37" s="4">
        <v>1357329.96</v>
      </c>
      <c r="I37" s="4">
        <v>969486.47</v>
      </c>
      <c r="J37" s="23">
        <f t="shared" si="1"/>
        <v>0.71425997993884993</v>
      </c>
      <c r="K37" s="21">
        <v>2</v>
      </c>
      <c r="L37" s="76">
        <f t="shared" si="2"/>
        <v>5</v>
      </c>
      <c r="M37" s="130">
        <v>1</v>
      </c>
      <c r="N37" s="130">
        <v>1</v>
      </c>
      <c r="O37" s="131">
        <f t="shared" ref="O37:O68" si="16">N37/M37</f>
        <v>1</v>
      </c>
      <c r="P37" s="130">
        <v>0</v>
      </c>
      <c r="Q37" s="130">
        <v>1</v>
      </c>
      <c r="R37" s="130">
        <v>0</v>
      </c>
      <c r="S37" s="131">
        <f t="shared" ref="S37:S68" si="17">R37/Q37</f>
        <v>0</v>
      </c>
      <c r="T37" s="130">
        <v>3</v>
      </c>
      <c r="U37" s="130">
        <v>0</v>
      </c>
      <c r="V37" s="130">
        <v>1</v>
      </c>
      <c r="W37" s="132">
        <f t="shared" ref="W37:W68" si="18">U37/V37</f>
        <v>0</v>
      </c>
      <c r="X37" s="130">
        <v>0</v>
      </c>
      <c r="Y37" s="134">
        <v>0</v>
      </c>
      <c r="Z37" s="134">
        <v>0</v>
      </c>
      <c r="AA37" s="135">
        <v>0</v>
      </c>
      <c r="AB37" s="130">
        <v>0</v>
      </c>
      <c r="AC37" s="139">
        <f t="shared" si="7"/>
        <v>3</v>
      </c>
      <c r="AD37" s="4">
        <v>0</v>
      </c>
      <c r="AE37" s="4">
        <v>88924.21</v>
      </c>
      <c r="AF37" s="23">
        <f t="shared" si="15"/>
        <v>0</v>
      </c>
      <c r="AG37" s="21">
        <v>0</v>
      </c>
      <c r="AH37" s="4">
        <v>0</v>
      </c>
      <c r="AI37" s="4">
        <v>8785</v>
      </c>
      <c r="AJ37" s="23">
        <v>0</v>
      </c>
      <c r="AK37" s="21">
        <v>0</v>
      </c>
      <c r="AL37" s="74">
        <f t="shared" si="9"/>
        <v>0</v>
      </c>
      <c r="AM37" s="4">
        <v>969486.46999999986</v>
      </c>
      <c r="AN37" s="4">
        <v>1357329.9600000002</v>
      </c>
      <c r="AO37" s="23">
        <f t="shared" si="10"/>
        <v>0.71425997993884971</v>
      </c>
      <c r="AP37" s="21">
        <v>2</v>
      </c>
      <c r="AQ37" s="4">
        <f t="shared" si="11"/>
        <v>969486.46999999986</v>
      </c>
      <c r="AR37" s="4">
        <v>709625.46999999986</v>
      </c>
      <c r="AS37" s="23">
        <f t="shared" si="12"/>
        <v>0.7319601582474895</v>
      </c>
      <c r="AT37" s="21">
        <v>3</v>
      </c>
      <c r="AU37" s="4">
        <v>0</v>
      </c>
      <c r="AV37" s="21">
        <v>3</v>
      </c>
      <c r="AW37" s="4">
        <v>11</v>
      </c>
      <c r="AX37" s="124">
        <v>15</v>
      </c>
      <c r="AY37" s="53">
        <f>AW37/AX37</f>
        <v>0.73333333333333328</v>
      </c>
      <c r="AZ37" s="54">
        <v>2</v>
      </c>
      <c r="BA37" s="85">
        <f t="shared" si="13"/>
        <v>10</v>
      </c>
      <c r="BB37" s="44">
        <f t="shared" si="14"/>
        <v>18</v>
      </c>
    </row>
    <row r="38" spans="1:54" ht="76.5" x14ac:dyDescent="0.2">
      <c r="A38" s="1">
        <v>35</v>
      </c>
      <c r="B38" s="2" t="s">
        <v>1257</v>
      </c>
      <c r="C38" s="3" t="s">
        <v>1258</v>
      </c>
      <c r="D38" s="4">
        <v>421512.23</v>
      </c>
      <c r="E38" s="4">
        <v>421512.23</v>
      </c>
      <c r="F38" s="23">
        <f t="shared" si="0"/>
        <v>1</v>
      </c>
      <c r="G38" s="21">
        <v>3</v>
      </c>
      <c r="H38" s="4">
        <v>421512.23</v>
      </c>
      <c r="I38" s="4">
        <v>400222.51</v>
      </c>
      <c r="J38" s="23">
        <f t="shared" si="1"/>
        <v>0.94949204676694676</v>
      </c>
      <c r="K38" s="21">
        <v>3</v>
      </c>
      <c r="L38" s="75">
        <f t="shared" si="2"/>
        <v>6</v>
      </c>
      <c r="M38" s="130">
        <v>2</v>
      </c>
      <c r="N38" s="130">
        <v>0</v>
      </c>
      <c r="O38" s="131">
        <f t="shared" si="16"/>
        <v>0</v>
      </c>
      <c r="P38" s="130">
        <v>3</v>
      </c>
      <c r="Q38" s="130">
        <v>2</v>
      </c>
      <c r="R38" s="130">
        <v>2</v>
      </c>
      <c r="S38" s="131">
        <f t="shared" si="17"/>
        <v>1</v>
      </c>
      <c r="T38" s="130">
        <v>0</v>
      </c>
      <c r="U38" s="130">
        <v>2</v>
      </c>
      <c r="V38" s="130">
        <v>2</v>
      </c>
      <c r="W38" s="132">
        <f t="shared" si="18"/>
        <v>1</v>
      </c>
      <c r="X38" s="130">
        <v>1</v>
      </c>
      <c r="Y38" s="134">
        <v>30000.01</v>
      </c>
      <c r="Z38" s="134">
        <v>71488.209999999992</v>
      </c>
      <c r="AA38" s="135">
        <f>(Z38-Y38)/Z38</f>
        <v>0.58035024236863675</v>
      </c>
      <c r="AB38" s="130">
        <v>0</v>
      </c>
      <c r="AC38" s="139">
        <f t="shared" si="7"/>
        <v>4</v>
      </c>
      <c r="AD38" s="4">
        <v>0</v>
      </c>
      <c r="AE38" s="4">
        <v>146558.01</v>
      </c>
      <c r="AF38" s="23">
        <f t="shared" si="15"/>
        <v>0</v>
      </c>
      <c r="AG38" s="21">
        <v>0</v>
      </c>
      <c r="AH38" s="4">
        <v>0</v>
      </c>
      <c r="AI38" s="4">
        <v>62337.26</v>
      </c>
      <c r="AJ38" s="23">
        <v>0</v>
      </c>
      <c r="AK38" s="21">
        <v>0</v>
      </c>
      <c r="AL38" s="74">
        <f t="shared" si="9"/>
        <v>0</v>
      </c>
      <c r="AM38" s="4">
        <v>400222.51</v>
      </c>
      <c r="AN38" s="4">
        <v>421512.23</v>
      </c>
      <c r="AO38" s="23">
        <f t="shared" si="10"/>
        <v>0.94949204676694676</v>
      </c>
      <c r="AP38" s="21">
        <v>3</v>
      </c>
      <c r="AQ38" s="4">
        <f t="shared" si="11"/>
        <v>400222.51</v>
      </c>
      <c r="AR38" s="4">
        <v>208585.55000000002</v>
      </c>
      <c r="AS38" s="23">
        <f t="shared" si="12"/>
        <v>0.52117395895598184</v>
      </c>
      <c r="AT38" s="21">
        <v>2</v>
      </c>
      <c r="AU38" s="4">
        <v>0</v>
      </c>
      <c r="AV38" s="21">
        <v>3</v>
      </c>
      <c r="AW38" s="4">
        <v>0</v>
      </c>
      <c r="AX38" s="124">
        <v>0</v>
      </c>
      <c r="AY38" s="53">
        <v>0</v>
      </c>
      <c r="AZ38" s="54">
        <v>0</v>
      </c>
      <c r="BA38" s="90">
        <f t="shared" si="13"/>
        <v>8</v>
      </c>
      <c r="BB38" s="44">
        <f t="shared" si="14"/>
        <v>18</v>
      </c>
    </row>
    <row r="39" spans="1:54" ht="102" x14ac:dyDescent="0.2">
      <c r="A39" s="1">
        <v>36</v>
      </c>
      <c r="B39" s="2" t="s">
        <v>1451</v>
      </c>
      <c r="C39" s="3" t="s">
        <v>1452</v>
      </c>
      <c r="D39" s="4">
        <v>1696059.61</v>
      </c>
      <c r="E39" s="4">
        <v>1696059.61</v>
      </c>
      <c r="F39" s="23">
        <f t="shared" si="0"/>
        <v>1</v>
      </c>
      <c r="G39" s="21">
        <v>3</v>
      </c>
      <c r="H39" s="4">
        <v>1696059.61</v>
      </c>
      <c r="I39" s="4">
        <v>1629753.79</v>
      </c>
      <c r="J39" s="23">
        <f t="shared" si="1"/>
        <v>0.9609059613181874</v>
      </c>
      <c r="K39" s="21">
        <v>3</v>
      </c>
      <c r="L39" s="75">
        <f t="shared" si="2"/>
        <v>6</v>
      </c>
      <c r="M39" s="130">
        <v>11</v>
      </c>
      <c r="N39" s="130">
        <v>1</v>
      </c>
      <c r="O39" s="131">
        <f t="shared" si="16"/>
        <v>9.0909090909090912E-2</v>
      </c>
      <c r="P39" s="130">
        <v>2</v>
      </c>
      <c r="Q39" s="130">
        <v>11</v>
      </c>
      <c r="R39" s="130">
        <v>10</v>
      </c>
      <c r="S39" s="131">
        <f t="shared" si="17"/>
        <v>0.90909090909090906</v>
      </c>
      <c r="T39" s="130">
        <v>0</v>
      </c>
      <c r="U39" s="130">
        <v>10</v>
      </c>
      <c r="V39" s="130">
        <v>11</v>
      </c>
      <c r="W39" s="132">
        <f t="shared" si="18"/>
        <v>0.90909090909090906</v>
      </c>
      <c r="X39" s="130">
        <v>0</v>
      </c>
      <c r="Y39" s="134">
        <v>358276.4</v>
      </c>
      <c r="Z39" s="134">
        <v>420808.12</v>
      </c>
      <c r="AA39" s="135">
        <f>(Z39-Y39)/Z39</f>
        <v>0.14859912874304795</v>
      </c>
      <c r="AB39" s="130">
        <v>3</v>
      </c>
      <c r="AC39" s="139">
        <f t="shared" si="7"/>
        <v>5</v>
      </c>
      <c r="AD39" s="4">
        <v>0</v>
      </c>
      <c r="AE39" s="4">
        <v>520235.90000000008</v>
      </c>
      <c r="AF39" s="23">
        <f t="shared" si="15"/>
        <v>0</v>
      </c>
      <c r="AG39" s="21">
        <v>0</v>
      </c>
      <c r="AH39" s="4">
        <v>0</v>
      </c>
      <c r="AI39" s="4">
        <v>111719.77</v>
      </c>
      <c r="AJ39" s="23">
        <v>0</v>
      </c>
      <c r="AK39" s="21">
        <v>0</v>
      </c>
      <c r="AL39" s="74">
        <f t="shared" si="9"/>
        <v>0</v>
      </c>
      <c r="AM39" s="4">
        <v>1629753.79</v>
      </c>
      <c r="AN39" s="4">
        <v>1696059.6099999999</v>
      </c>
      <c r="AO39" s="23">
        <f t="shared" si="10"/>
        <v>0.96090596131818751</v>
      </c>
      <c r="AP39" s="21">
        <v>3</v>
      </c>
      <c r="AQ39" s="4">
        <f t="shared" si="11"/>
        <v>1629753.79</v>
      </c>
      <c r="AR39" s="4">
        <v>734049.1100000001</v>
      </c>
      <c r="AS39" s="23">
        <f t="shared" si="12"/>
        <v>0.45040491054786874</v>
      </c>
      <c r="AT39" s="21">
        <v>1</v>
      </c>
      <c r="AU39" s="4">
        <v>0</v>
      </c>
      <c r="AV39" s="21">
        <v>3</v>
      </c>
      <c r="AW39" s="4">
        <v>0</v>
      </c>
      <c r="AX39" s="124">
        <v>0</v>
      </c>
      <c r="AY39" s="53">
        <v>0</v>
      </c>
      <c r="AZ39" s="54">
        <v>0</v>
      </c>
      <c r="BA39" s="90">
        <f t="shared" si="13"/>
        <v>7</v>
      </c>
      <c r="BB39" s="44">
        <f t="shared" si="14"/>
        <v>18</v>
      </c>
    </row>
    <row r="40" spans="1:54" ht="51" x14ac:dyDescent="0.2">
      <c r="A40" s="1">
        <v>37</v>
      </c>
      <c r="B40" s="2" t="s">
        <v>1507</v>
      </c>
      <c r="C40" s="3" t="s">
        <v>1508</v>
      </c>
      <c r="D40" s="4">
        <v>2202785.5499999998</v>
      </c>
      <c r="E40" s="4">
        <v>2202785.5499999998</v>
      </c>
      <c r="F40" s="23">
        <f t="shared" si="0"/>
        <v>1</v>
      </c>
      <c r="G40" s="21">
        <v>3</v>
      </c>
      <c r="H40" s="4">
        <v>2202785.5499999998</v>
      </c>
      <c r="I40" s="4">
        <v>2157517.2400000002</v>
      </c>
      <c r="J40" s="23">
        <f t="shared" si="1"/>
        <v>0.97944951563714422</v>
      </c>
      <c r="K40" s="21">
        <v>3</v>
      </c>
      <c r="L40" s="75">
        <f t="shared" si="2"/>
        <v>6</v>
      </c>
      <c r="M40" s="130">
        <v>1</v>
      </c>
      <c r="N40" s="130">
        <v>0</v>
      </c>
      <c r="O40" s="131">
        <f t="shared" si="16"/>
        <v>0</v>
      </c>
      <c r="P40" s="130">
        <v>3</v>
      </c>
      <c r="Q40" s="130">
        <v>1</v>
      </c>
      <c r="R40" s="130">
        <v>1</v>
      </c>
      <c r="S40" s="131">
        <f t="shared" si="17"/>
        <v>1</v>
      </c>
      <c r="T40" s="130">
        <v>0</v>
      </c>
      <c r="U40" s="130">
        <v>1</v>
      </c>
      <c r="V40" s="130">
        <v>1</v>
      </c>
      <c r="W40" s="132">
        <f t="shared" si="18"/>
        <v>1</v>
      </c>
      <c r="X40" s="130">
        <v>1</v>
      </c>
      <c r="Y40" s="134">
        <v>10890</v>
      </c>
      <c r="Z40" s="134">
        <v>10890</v>
      </c>
      <c r="AA40" s="135">
        <f>(Z40-Y40)/Z40</f>
        <v>0</v>
      </c>
      <c r="AB40" s="130">
        <v>0</v>
      </c>
      <c r="AC40" s="139">
        <f t="shared" si="7"/>
        <v>4</v>
      </c>
      <c r="AD40" s="4">
        <v>0</v>
      </c>
      <c r="AE40" s="4">
        <v>314440</v>
      </c>
      <c r="AF40" s="23">
        <f t="shared" si="15"/>
        <v>0</v>
      </c>
      <c r="AG40" s="21">
        <v>0</v>
      </c>
      <c r="AH40" s="4">
        <v>0</v>
      </c>
      <c r="AI40" s="4">
        <v>191700</v>
      </c>
      <c r="AJ40" s="23">
        <v>0</v>
      </c>
      <c r="AK40" s="21">
        <v>0</v>
      </c>
      <c r="AL40" s="74">
        <f t="shared" si="9"/>
        <v>0</v>
      </c>
      <c r="AM40" s="4">
        <v>2157517.2400000002</v>
      </c>
      <c r="AN40" s="4">
        <v>1676456.9700000002</v>
      </c>
      <c r="AO40" s="23">
        <f t="shared" si="10"/>
        <v>1.2869505621727946</v>
      </c>
      <c r="AP40" s="21">
        <v>3</v>
      </c>
      <c r="AQ40" s="4">
        <f t="shared" si="11"/>
        <v>2157517.2400000002</v>
      </c>
      <c r="AR40" s="4">
        <v>899112.69000000006</v>
      </c>
      <c r="AS40" s="23">
        <f t="shared" si="12"/>
        <v>0.41673488087631688</v>
      </c>
      <c r="AT40" s="21">
        <v>1</v>
      </c>
      <c r="AU40" s="4">
        <v>0</v>
      </c>
      <c r="AV40" s="21">
        <v>3</v>
      </c>
      <c r="AW40" s="4">
        <v>9</v>
      </c>
      <c r="AX40" s="124">
        <v>15</v>
      </c>
      <c r="AY40" s="53">
        <f>AW40/AX40</f>
        <v>0.6</v>
      </c>
      <c r="AZ40" s="54">
        <v>1</v>
      </c>
      <c r="BA40" s="90">
        <f t="shared" si="13"/>
        <v>8</v>
      </c>
      <c r="BB40" s="44">
        <f t="shared" si="14"/>
        <v>18</v>
      </c>
    </row>
    <row r="41" spans="1:54" ht="76.5" x14ac:dyDescent="0.2">
      <c r="A41" s="1">
        <v>38</v>
      </c>
      <c r="B41" s="2" t="s">
        <v>1575</v>
      </c>
      <c r="C41" s="3" t="s">
        <v>1576</v>
      </c>
      <c r="D41" s="4">
        <v>403129.07</v>
      </c>
      <c r="E41" s="4">
        <v>403129.07</v>
      </c>
      <c r="F41" s="23">
        <f t="shared" si="0"/>
        <v>1</v>
      </c>
      <c r="G41" s="21">
        <v>3</v>
      </c>
      <c r="H41" s="4">
        <v>403129.07</v>
      </c>
      <c r="I41" s="4">
        <v>445423.07</v>
      </c>
      <c r="J41" s="23">
        <f t="shared" si="1"/>
        <v>1.1049142896095288</v>
      </c>
      <c r="K41" s="21">
        <v>3</v>
      </c>
      <c r="L41" s="75">
        <f t="shared" si="2"/>
        <v>6</v>
      </c>
      <c r="M41" s="130">
        <v>2</v>
      </c>
      <c r="N41" s="130">
        <v>0</v>
      </c>
      <c r="O41" s="131">
        <f t="shared" si="16"/>
        <v>0</v>
      </c>
      <c r="P41" s="130">
        <v>3</v>
      </c>
      <c r="Q41" s="130">
        <v>2</v>
      </c>
      <c r="R41" s="130">
        <v>2</v>
      </c>
      <c r="S41" s="131">
        <f t="shared" si="17"/>
        <v>1</v>
      </c>
      <c r="T41" s="130">
        <v>0</v>
      </c>
      <c r="U41" s="130">
        <v>2</v>
      </c>
      <c r="V41" s="130">
        <v>2</v>
      </c>
      <c r="W41" s="132">
        <f t="shared" si="18"/>
        <v>1</v>
      </c>
      <c r="X41" s="130">
        <v>1</v>
      </c>
      <c r="Y41" s="134">
        <v>47433.4</v>
      </c>
      <c r="Z41" s="134">
        <v>77751.7</v>
      </c>
      <c r="AA41" s="135">
        <f>(Z41-Y41)/Z41</f>
        <v>0.38993745474375474</v>
      </c>
      <c r="AB41" s="130">
        <v>0</v>
      </c>
      <c r="AC41" s="139">
        <f t="shared" si="7"/>
        <v>4</v>
      </c>
      <c r="AD41" s="4">
        <v>0</v>
      </c>
      <c r="AE41" s="4">
        <v>4600</v>
      </c>
      <c r="AF41" s="23">
        <f t="shared" si="15"/>
        <v>0</v>
      </c>
      <c r="AG41" s="21">
        <v>0</v>
      </c>
      <c r="AH41" s="4">
        <v>0</v>
      </c>
      <c r="AI41" s="4">
        <v>9600</v>
      </c>
      <c r="AJ41" s="23">
        <v>0</v>
      </c>
      <c r="AK41" s="21">
        <v>0</v>
      </c>
      <c r="AL41" s="74">
        <f t="shared" si="9"/>
        <v>0</v>
      </c>
      <c r="AM41" s="4">
        <v>445423.07</v>
      </c>
      <c r="AN41" s="4">
        <v>403129.07</v>
      </c>
      <c r="AO41" s="23">
        <f t="shared" si="10"/>
        <v>1.1049142896095288</v>
      </c>
      <c r="AP41" s="21">
        <v>3</v>
      </c>
      <c r="AQ41" s="4">
        <f t="shared" si="11"/>
        <v>445423.07</v>
      </c>
      <c r="AR41" s="4">
        <v>268033.40000000002</v>
      </c>
      <c r="AS41" s="23">
        <f t="shared" si="12"/>
        <v>0.60175015182756475</v>
      </c>
      <c r="AT41" s="21">
        <v>2</v>
      </c>
      <c r="AU41" s="4">
        <v>0</v>
      </c>
      <c r="AV41" s="21">
        <v>3</v>
      </c>
      <c r="AW41" s="4">
        <v>0</v>
      </c>
      <c r="AX41" s="124">
        <v>0</v>
      </c>
      <c r="AY41" s="53">
        <v>0</v>
      </c>
      <c r="AZ41" s="54">
        <v>0</v>
      </c>
      <c r="BA41" s="90">
        <f t="shared" si="13"/>
        <v>8</v>
      </c>
      <c r="BB41" s="44">
        <f t="shared" si="14"/>
        <v>18</v>
      </c>
    </row>
    <row r="42" spans="1:54" ht="76.5" x14ac:dyDescent="0.2">
      <c r="A42" s="1">
        <v>39</v>
      </c>
      <c r="B42" s="2" t="s">
        <v>1615</v>
      </c>
      <c r="C42" s="3" t="s">
        <v>1616</v>
      </c>
      <c r="D42" s="4">
        <v>741500</v>
      </c>
      <c r="E42" s="4">
        <v>741500</v>
      </c>
      <c r="F42" s="23">
        <f t="shared" si="0"/>
        <v>1</v>
      </c>
      <c r="G42" s="21">
        <v>3</v>
      </c>
      <c r="H42" s="4">
        <v>741500</v>
      </c>
      <c r="I42" s="4">
        <v>741500</v>
      </c>
      <c r="J42" s="23">
        <f t="shared" si="1"/>
        <v>1</v>
      </c>
      <c r="K42" s="21">
        <v>3</v>
      </c>
      <c r="L42" s="75">
        <f t="shared" si="2"/>
        <v>6</v>
      </c>
      <c r="M42" s="130">
        <v>1</v>
      </c>
      <c r="N42" s="130">
        <v>1</v>
      </c>
      <c r="O42" s="131">
        <f t="shared" si="16"/>
        <v>1</v>
      </c>
      <c r="P42" s="130">
        <v>0</v>
      </c>
      <c r="Q42" s="130">
        <v>1</v>
      </c>
      <c r="R42" s="130">
        <v>0</v>
      </c>
      <c r="S42" s="131">
        <f t="shared" si="17"/>
        <v>0</v>
      </c>
      <c r="T42" s="130">
        <v>3</v>
      </c>
      <c r="U42" s="130">
        <v>0</v>
      </c>
      <c r="V42" s="130">
        <v>1</v>
      </c>
      <c r="W42" s="132">
        <f t="shared" si="18"/>
        <v>0</v>
      </c>
      <c r="X42" s="130">
        <v>0</v>
      </c>
      <c r="Y42" s="134">
        <v>0</v>
      </c>
      <c r="Z42" s="134">
        <v>0</v>
      </c>
      <c r="AA42" s="135">
        <v>0</v>
      </c>
      <c r="AB42" s="130">
        <v>0</v>
      </c>
      <c r="AC42" s="139">
        <f t="shared" si="7"/>
        <v>3</v>
      </c>
      <c r="AD42" s="4">
        <v>0</v>
      </c>
      <c r="AE42" s="4">
        <v>82289.610000000015</v>
      </c>
      <c r="AF42" s="23">
        <f t="shared" si="15"/>
        <v>0</v>
      </c>
      <c r="AG42" s="21">
        <v>0</v>
      </c>
      <c r="AH42" s="4">
        <v>0</v>
      </c>
      <c r="AI42" s="4">
        <v>0</v>
      </c>
      <c r="AJ42" s="23">
        <v>0</v>
      </c>
      <c r="AK42" s="21">
        <v>0</v>
      </c>
      <c r="AL42" s="74">
        <f t="shared" si="9"/>
        <v>0</v>
      </c>
      <c r="AM42" s="4">
        <v>741500</v>
      </c>
      <c r="AN42" s="4">
        <v>741500</v>
      </c>
      <c r="AO42" s="23">
        <f t="shared" si="10"/>
        <v>1</v>
      </c>
      <c r="AP42" s="21">
        <v>3</v>
      </c>
      <c r="AQ42" s="4">
        <f t="shared" si="11"/>
        <v>741500</v>
      </c>
      <c r="AR42" s="4">
        <v>585993.15</v>
      </c>
      <c r="AS42" s="23">
        <f t="shared" si="12"/>
        <v>0.7902807147673635</v>
      </c>
      <c r="AT42" s="21">
        <v>3</v>
      </c>
      <c r="AU42" s="4">
        <v>0</v>
      </c>
      <c r="AV42" s="21">
        <v>3</v>
      </c>
      <c r="AW42" s="4">
        <v>0</v>
      </c>
      <c r="AX42" s="124">
        <v>0</v>
      </c>
      <c r="AY42" s="53">
        <v>0</v>
      </c>
      <c r="AZ42" s="54">
        <v>0</v>
      </c>
      <c r="BA42" s="85">
        <f t="shared" si="13"/>
        <v>9</v>
      </c>
      <c r="BB42" s="44">
        <f t="shared" si="14"/>
        <v>18</v>
      </c>
    </row>
    <row r="43" spans="1:54" ht="76.5" x14ac:dyDescent="0.2">
      <c r="A43" s="1">
        <v>40</v>
      </c>
      <c r="B43" s="2" t="s">
        <v>1703</v>
      </c>
      <c r="C43" s="3" t="s">
        <v>1704</v>
      </c>
      <c r="D43" s="4">
        <v>4430637.79</v>
      </c>
      <c r="E43" s="4">
        <v>4430637.79</v>
      </c>
      <c r="F43" s="23">
        <f t="shared" si="0"/>
        <v>1</v>
      </c>
      <c r="G43" s="21">
        <v>3</v>
      </c>
      <c r="H43" s="4">
        <v>4488149.8600000003</v>
      </c>
      <c r="I43" s="4">
        <v>4108105.26</v>
      </c>
      <c r="J43" s="23">
        <f t="shared" si="1"/>
        <v>0.91532265814314839</v>
      </c>
      <c r="K43" s="21">
        <v>3</v>
      </c>
      <c r="L43" s="75">
        <f t="shared" si="2"/>
        <v>6</v>
      </c>
      <c r="M43" s="130">
        <v>13</v>
      </c>
      <c r="N43" s="130">
        <v>7</v>
      </c>
      <c r="O43" s="131">
        <f t="shared" si="16"/>
        <v>0.53846153846153844</v>
      </c>
      <c r="P43" s="130">
        <v>0</v>
      </c>
      <c r="Q43" s="130">
        <v>13</v>
      </c>
      <c r="R43" s="130">
        <v>6</v>
      </c>
      <c r="S43" s="131">
        <f t="shared" si="17"/>
        <v>0.46153846153846156</v>
      </c>
      <c r="T43" s="130">
        <v>2</v>
      </c>
      <c r="U43" s="130">
        <v>6</v>
      </c>
      <c r="V43" s="130">
        <v>13</v>
      </c>
      <c r="W43" s="132">
        <f t="shared" si="18"/>
        <v>0.46153846153846156</v>
      </c>
      <c r="X43" s="130">
        <v>0</v>
      </c>
      <c r="Y43" s="134">
        <v>856711.53</v>
      </c>
      <c r="Z43" s="134">
        <v>1056658.3500000001</v>
      </c>
      <c r="AA43" s="135">
        <f t="shared" ref="AA43:AA61" si="19">(Z43-Y43)/Z43</f>
        <v>0.18922560920471604</v>
      </c>
      <c r="AB43" s="130">
        <v>3</v>
      </c>
      <c r="AC43" s="139">
        <f t="shared" si="7"/>
        <v>5</v>
      </c>
      <c r="AD43" s="4">
        <v>0</v>
      </c>
      <c r="AE43" s="4">
        <v>2078514.42</v>
      </c>
      <c r="AF43" s="23">
        <f t="shared" si="15"/>
        <v>0</v>
      </c>
      <c r="AG43" s="21">
        <v>0</v>
      </c>
      <c r="AH43" s="4">
        <v>0</v>
      </c>
      <c r="AI43" s="4">
        <v>1179936.3499999999</v>
      </c>
      <c r="AJ43" s="23">
        <v>0</v>
      </c>
      <c r="AK43" s="21">
        <v>0</v>
      </c>
      <c r="AL43" s="74">
        <f t="shared" si="9"/>
        <v>0</v>
      </c>
      <c r="AM43" s="4">
        <v>4108105.2600000007</v>
      </c>
      <c r="AN43" s="4">
        <v>4430637.79</v>
      </c>
      <c r="AO43" s="23">
        <f t="shared" si="10"/>
        <v>0.92720404030138526</v>
      </c>
      <c r="AP43" s="21">
        <v>3</v>
      </c>
      <c r="AQ43" s="4">
        <f t="shared" si="11"/>
        <v>4108105.2600000007</v>
      </c>
      <c r="AR43" s="4">
        <v>1176328.8900000001</v>
      </c>
      <c r="AS43" s="23">
        <f t="shared" si="12"/>
        <v>0.28634341516361239</v>
      </c>
      <c r="AT43" s="21">
        <v>0</v>
      </c>
      <c r="AU43" s="4">
        <v>0</v>
      </c>
      <c r="AV43" s="21">
        <v>3</v>
      </c>
      <c r="AW43" s="4">
        <v>9</v>
      </c>
      <c r="AX43" s="124">
        <v>15</v>
      </c>
      <c r="AY43" s="53">
        <f>AW43/AX43</f>
        <v>0.6</v>
      </c>
      <c r="AZ43" s="54">
        <v>1</v>
      </c>
      <c r="BA43" s="90">
        <f t="shared" si="13"/>
        <v>7</v>
      </c>
      <c r="BB43" s="44">
        <f t="shared" si="14"/>
        <v>18</v>
      </c>
    </row>
    <row r="44" spans="1:54" ht="89.25" x14ac:dyDescent="0.2">
      <c r="A44" s="1">
        <v>41</v>
      </c>
      <c r="B44" s="2" t="s">
        <v>1715</v>
      </c>
      <c r="C44" s="3" t="s">
        <v>1716</v>
      </c>
      <c r="D44" s="4">
        <v>3026385.44</v>
      </c>
      <c r="E44" s="4">
        <v>3026385.44</v>
      </c>
      <c r="F44" s="23">
        <f t="shared" si="0"/>
        <v>1</v>
      </c>
      <c r="G44" s="21">
        <v>3</v>
      </c>
      <c r="H44" s="4">
        <v>3026385.44</v>
      </c>
      <c r="I44" s="4">
        <v>2692806.94</v>
      </c>
      <c r="J44" s="23">
        <f t="shared" si="1"/>
        <v>0.88977659765637784</v>
      </c>
      <c r="K44" s="21">
        <v>2</v>
      </c>
      <c r="L44" s="76">
        <f t="shared" si="2"/>
        <v>5</v>
      </c>
      <c r="M44" s="130">
        <v>6</v>
      </c>
      <c r="N44" s="130">
        <v>0</v>
      </c>
      <c r="O44" s="131">
        <f t="shared" si="16"/>
        <v>0</v>
      </c>
      <c r="P44" s="130">
        <v>3</v>
      </c>
      <c r="Q44" s="130">
        <v>6</v>
      </c>
      <c r="R44" s="130">
        <v>6</v>
      </c>
      <c r="S44" s="131">
        <f t="shared" si="17"/>
        <v>1</v>
      </c>
      <c r="T44" s="130">
        <v>0</v>
      </c>
      <c r="U44" s="130">
        <v>6</v>
      </c>
      <c r="V44" s="130">
        <v>6</v>
      </c>
      <c r="W44" s="132">
        <f t="shared" si="18"/>
        <v>1</v>
      </c>
      <c r="X44" s="130">
        <v>1</v>
      </c>
      <c r="Y44" s="134">
        <v>932484.71000000008</v>
      </c>
      <c r="Z44" s="134">
        <v>1050367.1299999999</v>
      </c>
      <c r="AA44" s="135">
        <f t="shared" si="19"/>
        <v>0.11222973057049093</v>
      </c>
      <c r="AB44" s="130">
        <v>3</v>
      </c>
      <c r="AC44" s="138">
        <f t="shared" si="7"/>
        <v>7</v>
      </c>
      <c r="AD44" s="4">
        <v>0</v>
      </c>
      <c r="AE44" s="4">
        <v>61335.970000000008</v>
      </c>
      <c r="AF44" s="23">
        <f t="shared" si="15"/>
        <v>0</v>
      </c>
      <c r="AG44" s="21">
        <v>0</v>
      </c>
      <c r="AH44" s="4">
        <v>0</v>
      </c>
      <c r="AI44" s="4">
        <v>68885.81</v>
      </c>
      <c r="AJ44" s="23">
        <v>0</v>
      </c>
      <c r="AK44" s="21">
        <v>0</v>
      </c>
      <c r="AL44" s="74">
        <f t="shared" si="9"/>
        <v>0</v>
      </c>
      <c r="AM44" s="4">
        <v>2692806.94</v>
      </c>
      <c r="AN44" s="4">
        <v>3026385.44</v>
      </c>
      <c r="AO44" s="23">
        <f t="shared" si="10"/>
        <v>0.88977659765637784</v>
      </c>
      <c r="AP44" s="21">
        <v>2</v>
      </c>
      <c r="AQ44" s="4">
        <f t="shared" si="11"/>
        <v>2692806.94</v>
      </c>
      <c r="AR44" s="4">
        <v>1181200.78</v>
      </c>
      <c r="AS44" s="23">
        <f t="shared" si="12"/>
        <v>0.43865037721567968</v>
      </c>
      <c r="AT44" s="21">
        <v>1</v>
      </c>
      <c r="AU44" s="4">
        <v>0</v>
      </c>
      <c r="AV44" s="21">
        <v>3</v>
      </c>
      <c r="AW44" s="4">
        <v>0</v>
      </c>
      <c r="AX44" s="124">
        <v>0</v>
      </c>
      <c r="AY44" s="53">
        <v>0</v>
      </c>
      <c r="AZ44" s="54">
        <v>0</v>
      </c>
      <c r="BA44" s="90">
        <f t="shared" si="13"/>
        <v>6</v>
      </c>
      <c r="BB44" s="44">
        <f t="shared" si="14"/>
        <v>18</v>
      </c>
    </row>
    <row r="45" spans="1:54" ht="51" x14ac:dyDescent="0.2">
      <c r="A45" s="1">
        <v>42</v>
      </c>
      <c r="B45" s="2" t="s">
        <v>1751</v>
      </c>
      <c r="C45" s="3" t="s">
        <v>1752</v>
      </c>
      <c r="D45" s="4">
        <v>1213248.6499999999</v>
      </c>
      <c r="E45" s="4">
        <v>1213248.6499999999</v>
      </c>
      <c r="F45" s="23">
        <f t="shared" si="0"/>
        <v>1</v>
      </c>
      <c r="G45" s="21">
        <v>3</v>
      </c>
      <c r="H45" s="4">
        <v>1221712.8400000001</v>
      </c>
      <c r="I45" s="4">
        <v>1141565.53</v>
      </c>
      <c r="J45" s="23">
        <f t="shared" si="1"/>
        <v>0.93439758724316913</v>
      </c>
      <c r="K45" s="21">
        <v>3</v>
      </c>
      <c r="L45" s="75">
        <f t="shared" si="2"/>
        <v>6</v>
      </c>
      <c r="M45" s="130">
        <v>5</v>
      </c>
      <c r="N45" s="130">
        <v>0</v>
      </c>
      <c r="O45" s="131">
        <f t="shared" si="16"/>
        <v>0</v>
      </c>
      <c r="P45" s="130">
        <v>3</v>
      </c>
      <c r="Q45" s="130">
        <v>5</v>
      </c>
      <c r="R45" s="130">
        <v>4</v>
      </c>
      <c r="S45" s="131">
        <f t="shared" si="17"/>
        <v>0.8</v>
      </c>
      <c r="T45" s="130">
        <v>0</v>
      </c>
      <c r="U45" s="130">
        <v>6</v>
      </c>
      <c r="V45" s="130">
        <v>5</v>
      </c>
      <c r="W45" s="132">
        <f t="shared" si="18"/>
        <v>1.2</v>
      </c>
      <c r="X45" s="130">
        <v>1</v>
      </c>
      <c r="Y45" s="134">
        <v>46528.18</v>
      </c>
      <c r="Z45" s="134">
        <v>47328.18</v>
      </c>
      <c r="AA45" s="135">
        <f t="shared" si="19"/>
        <v>1.6903248762153964E-2</v>
      </c>
      <c r="AB45" s="130">
        <v>1</v>
      </c>
      <c r="AC45" s="139">
        <f t="shared" si="7"/>
        <v>5</v>
      </c>
      <c r="AD45" s="4">
        <v>0</v>
      </c>
      <c r="AE45" s="4">
        <v>39565.600000000006</v>
      </c>
      <c r="AF45" s="23">
        <f t="shared" si="15"/>
        <v>0</v>
      </c>
      <c r="AG45" s="21">
        <v>0</v>
      </c>
      <c r="AH45" s="4">
        <v>0</v>
      </c>
      <c r="AI45" s="4">
        <v>9824</v>
      </c>
      <c r="AJ45" s="23">
        <v>0</v>
      </c>
      <c r="AK45" s="21">
        <v>0</v>
      </c>
      <c r="AL45" s="74">
        <f t="shared" si="9"/>
        <v>0</v>
      </c>
      <c r="AM45" s="4">
        <v>1141565.53</v>
      </c>
      <c r="AN45" s="4">
        <v>1213248.6499999999</v>
      </c>
      <c r="AO45" s="23">
        <f t="shared" si="10"/>
        <v>0.9409163818150551</v>
      </c>
      <c r="AP45" s="21">
        <v>3</v>
      </c>
      <c r="AQ45" s="4">
        <f t="shared" si="11"/>
        <v>1141565.53</v>
      </c>
      <c r="AR45" s="4">
        <v>470560.68</v>
      </c>
      <c r="AS45" s="23">
        <f t="shared" si="12"/>
        <v>0.41220645476217205</v>
      </c>
      <c r="AT45" s="21">
        <v>1</v>
      </c>
      <c r="AU45" s="4">
        <v>0</v>
      </c>
      <c r="AV45" s="21">
        <v>3</v>
      </c>
      <c r="AW45" s="4">
        <v>0</v>
      </c>
      <c r="AX45" s="124">
        <v>0</v>
      </c>
      <c r="AY45" s="53">
        <v>0</v>
      </c>
      <c r="AZ45" s="54">
        <v>0</v>
      </c>
      <c r="BA45" s="90">
        <f t="shared" si="13"/>
        <v>7</v>
      </c>
      <c r="BB45" s="44">
        <f t="shared" si="14"/>
        <v>18</v>
      </c>
    </row>
    <row r="46" spans="1:54" ht="76.5" x14ac:dyDescent="0.2">
      <c r="A46" s="1">
        <v>43</v>
      </c>
      <c r="B46" s="2" t="s">
        <v>501</v>
      </c>
      <c r="C46" s="3" t="s">
        <v>502</v>
      </c>
      <c r="D46" s="4">
        <v>2342771.8199999998</v>
      </c>
      <c r="E46" s="4">
        <v>2342771.8199999998</v>
      </c>
      <c r="F46" s="23">
        <f t="shared" si="0"/>
        <v>1</v>
      </c>
      <c r="G46" s="21">
        <v>3</v>
      </c>
      <c r="H46" s="4">
        <v>2574288.67</v>
      </c>
      <c r="I46" s="4">
        <v>2592199.35</v>
      </c>
      <c r="J46" s="23">
        <f t="shared" si="1"/>
        <v>1.0069575258628629</v>
      </c>
      <c r="K46" s="21">
        <v>3</v>
      </c>
      <c r="L46" s="75">
        <f t="shared" si="2"/>
        <v>6</v>
      </c>
      <c r="M46" s="130">
        <v>13</v>
      </c>
      <c r="N46" s="130">
        <v>0</v>
      </c>
      <c r="O46" s="131">
        <f t="shared" si="16"/>
        <v>0</v>
      </c>
      <c r="P46" s="130">
        <v>3</v>
      </c>
      <c r="Q46" s="130">
        <v>13</v>
      </c>
      <c r="R46" s="130">
        <v>7</v>
      </c>
      <c r="S46" s="131">
        <f t="shared" si="17"/>
        <v>0.53846153846153844</v>
      </c>
      <c r="T46" s="130">
        <v>1</v>
      </c>
      <c r="U46" s="130">
        <v>19</v>
      </c>
      <c r="V46" s="130">
        <v>13</v>
      </c>
      <c r="W46" s="132">
        <f t="shared" si="18"/>
        <v>1.4615384615384615</v>
      </c>
      <c r="X46" s="130">
        <v>1</v>
      </c>
      <c r="Y46" s="134">
        <v>543863.9</v>
      </c>
      <c r="Z46" s="134">
        <v>747956.06</v>
      </c>
      <c r="AA46" s="135">
        <f t="shared" si="19"/>
        <v>0.27286651036693255</v>
      </c>
      <c r="AB46" s="130">
        <v>0</v>
      </c>
      <c r="AC46" s="139">
        <f t="shared" si="7"/>
        <v>5</v>
      </c>
      <c r="AD46" s="4">
        <v>0</v>
      </c>
      <c r="AE46" s="4">
        <v>973969.25000000012</v>
      </c>
      <c r="AF46" s="23">
        <f t="shared" si="15"/>
        <v>0</v>
      </c>
      <c r="AG46" s="21">
        <v>0</v>
      </c>
      <c r="AH46" s="4">
        <v>0</v>
      </c>
      <c r="AI46" s="4">
        <v>114746.04000000001</v>
      </c>
      <c r="AJ46" s="23">
        <v>0</v>
      </c>
      <c r="AK46" s="21">
        <v>0</v>
      </c>
      <c r="AL46" s="74">
        <f t="shared" si="9"/>
        <v>0</v>
      </c>
      <c r="AM46" s="4">
        <v>2241145.3399999994</v>
      </c>
      <c r="AN46" s="4">
        <v>2342771.8200000003</v>
      </c>
      <c r="AO46" s="23">
        <f t="shared" si="10"/>
        <v>0.95662126412293924</v>
      </c>
      <c r="AP46" s="21">
        <v>3</v>
      </c>
      <c r="AQ46" s="4">
        <f t="shared" si="11"/>
        <v>2241145.3399999994</v>
      </c>
      <c r="AR46" s="4">
        <v>543863.9</v>
      </c>
      <c r="AS46" s="23">
        <f t="shared" si="12"/>
        <v>0.2426723025468755</v>
      </c>
      <c r="AT46" s="21">
        <v>0</v>
      </c>
      <c r="AU46" s="4">
        <v>0</v>
      </c>
      <c r="AV46" s="21">
        <v>3</v>
      </c>
      <c r="AW46" s="4">
        <v>0</v>
      </c>
      <c r="AX46" s="124">
        <v>0</v>
      </c>
      <c r="AY46" s="53">
        <v>0</v>
      </c>
      <c r="AZ46" s="54">
        <v>0</v>
      </c>
      <c r="BA46" s="90">
        <f t="shared" si="13"/>
        <v>6</v>
      </c>
      <c r="BB46" s="44">
        <f t="shared" si="14"/>
        <v>17</v>
      </c>
    </row>
    <row r="47" spans="1:54" ht="76.5" x14ac:dyDescent="0.2">
      <c r="A47" s="1">
        <v>44</v>
      </c>
      <c r="B47" s="2" t="s">
        <v>507</v>
      </c>
      <c r="C47" s="3" t="s">
        <v>508</v>
      </c>
      <c r="D47" s="4">
        <v>700545.93</v>
      </c>
      <c r="E47" s="4">
        <v>702545.93</v>
      </c>
      <c r="F47" s="23">
        <f t="shared" si="0"/>
        <v>1.0028549163079143</v>
      </c>
      <c r="G47" s="21">
        <v>3</v>
      </c>
      <c r="H47" s="4">
        <v>726814.68</v>
      </c>
      <c r="I47" s="4">
        <v>689506.78</v>
      </c>
      <c r="J47" s="23">
        <f t="shared" si="1"/>
        <v>0.94866930866063404</v>
      </c>
      <c r="K47" s="21">
        <v>3</v>
      </c>
      <c r="L47" s="75">
        <f t="shared" si="2"/>
        <v>6</v>
      </c>
      <c r="M47" s="130">
        <v>5</v>
      </c>
      <c r="N47" s="130">
        <v>0</v>
      </c>
      <c r="O47" s="131">
        <f t="shared" si="16"/>
        <v>0</v>
      </c>
      <c r="P47" s="130">
        <v>3</v>
      </c>
      <c r="Q47" s="130">
        <v>5</v>
      </c>
      <c r="R47" s="130">
        <v>5</v>
      </c>
      <c r="S47" s="131">
        <f t="shared" si="17"/>
        <v>1</v>
      </c>
      <c r="T47" s="130">
        <v>0</v>
      </c>
      <c r="U47" s="130">
        <v>5</v>
      </c>
      <c r="V47" s="130">
        <v>5</v>
      </c>
      <c r="W47" s="132">
        <f t="shared" si="18"/>
        <v>1</v>
      </c>
      <c r="X47" s="130">
        <v>1</v>
      </c>
      <c r="Y47" s="134">
        <v>108300.63</v>
      </c>
      <c r="Z47" s="134">
        <v>216289.2</v>
      </c>
      <c r="AA47" s="135">
        <f t="shared" si="19"/>
        <v>0.49927860475696428</v>
      </c>
      <c r="AB47" s="130">
        <v>0</v>
      </c>
      <c r="AC47" s="139">
        <f t="shared" si="7"/>
        <v>4</v>
      </c>
      <c r="AD47" s="4">
        <v>0</v>
      </c>
      <c r="AE47" s="4">
        <v>136728.93</v>
      </c>
      <c r="AF47" s="23">
        <f t="shared" si="15"/>
        <v>0</v>
      </c>
      <c r="AG47" s="21">
        <v>0</v>
      </c>
      <c r="AH47" s="4">
        <v>0</v>
      </c>
      <c r="AI47" s="4">
        <v>97777.52</v>
      </c>
      <c r="AJ47" s="23">
        <v>0</v>
      </c>
      <c r="AK47" s="21">
        <v>0</v>
      </c>
      <c r="AL47" s="74">
        <f t="shared" si="9"/>
        <v>0</v>
      </c>
      <c r="AM47" s="4">
        <v>689506.77999999991</v>
      </c>
      <c r="AN47" s="4">
        <v>702545.92999999993</v>
      </c>
      <c r="AO47" s="23">
        <f t="shared" si="10"/>
        <v>0.98144014584213723</v>
      </c>
      <c r="AP47" s="21">
        <v>3</v>
      </c>
      <c r="AQ47" s="4">
        <f t="shared" si="11"/>
        <v>689506.77999999991</v>
      </c>
      <c r="AR47" s="4">
        <v>232926.53</v>
      </c>
      <c r="AS47" s="23">
        <f t="shared" si="12"/>
        <v>0.33781615606448429</v>
      </c>
      <c r="AT47" s="21">
        <v>1</v>
      </c>
      <c r="AU47" s="4">
        <v>0</v>
      </c>
      <c r="AV47" s="21">
        <v>3</v>
      </c>
      <c r="AW47" s="4">
        <v>0</v>
      </c>
      <c r="AX47" s="124">
        <v>0</v>
      </c>
      <c r="AY47" s="53">
        <v>0</v>
      </c>
      <c r="AZ47" s="54">
        <v>0</v>
      </c>
      <c r="BA47" s="90">
        <f t="shared" si="13"/>
        <v>7</v>
      </c>
      <c r="BB47" s="44">
        <f t="shared" si="14"/>
        <v>17</v>
      </c>
    </row>
    <row r="48" spans="1:54" ht="76.5" x14ac:dyDescent="0.2">
      <c r="A48" s="1">
        <v>45</v>
      </c>
      <c r="B48" s="2" t="s">
        <v>513</v>
      </c>
      <c r="C48" s="3" t="s">
        <v>514</v>
      </c>
      <c r="D48" s="4">
        <v>4165295.93</v>
      </c>
      <c r="E48" s="4">
        <v>4165295.93</v>
      </c>
      <c r="F48" s="23">
        <f t="shared" si="0"/>
        <v>1</v>
      </c>
      <c r="G48" s="21">
        <v>3</v>
      </c>
      <c r="H48" s="4">
        <v>4165295.93</v>
      </c>
      <c r="I48" s="4">
        <v>3562928.41</v>
      </c>
      <c r="J48" s="23">
        <f t="shared" si="1"/>
        <v>0.85538421996345404</v>
      </c>
      <c r="K48" s="21">
        <v>2</v>
      </c>
      <c r="L48" s="76">
        <f t="shared" si="2"/>
        <v>5</v>
      </c>
      <c r="M48" s="130">
        <v>3</v>
      </c>
      <c r="N48" s="130">
        <v>0</v>
      </c>
      <c r="O48" s="131">
        <f t="shared" si="16"/>
        <v>0</v>
      </c>
      <c r="P48" s="130">
        <v>3</v>
      </c>
      <c r="Q48" s="130">
        <v>3</v>
      </c>
      <c r="R48" s="130">
        <v>3</v>
      </c>
      <c r="S48" s="131">
        <f t="shared" si="17"/>
        <v>1</v>
      </c>
      <c r="T48" s="130">
        <v>0</v>
      </c>
      <c r="U48" s="130">
        <v>3</v>
      </c>
      <c r="V48" s="130">
        <v>3</v>
      </c>
      <c r="W48" s="132">
        <f t="shared" si="18"/>
        <v>1</v>
      </c>
      <c r="X48" s="130">
        <v>1</v>
      </c>
      <c r="Y48" s="134">
        <v>203998.36</v>
      </c>
      <c r="Z48" s="134">
        <v>227258.15</v>
      </c>
      <c r="AA48" s="135">
        <f t="shared" si="19"/>
        <v>0.10234964070595493</v>
      </c>
      <c r="AB48" s="130">
        <v>3</v>
      </c>
      <c r="AC48" s="138">
        <f t="shared" si="7"/>
        <v>7</v>
      </c>
      <c r="AD48" s="4">
        <v>0</v>
      </c>
      <c r="AE48" s="4">
        <v>960296.19</v>
      </c>
      <c r="AF48" s="23">
        <f t="shared" si="15"/>
        <v>0</v>
      </c>
      <c r="AG48" s="21">
        <v>0</v>
      </c>
      <c r="AH48" s="4">
        <v>0</v>
      </c>
      <c r="AI48" s="4">
        <v>514676.58999999997</v>
      </c>
      <c r="AJ48" s="23">
        <v>0</v>
      </c>
      <c r="AK48" s="21">
        <v>0</v>
      </c>
      <c r="AL48" s="74">
        <f t="shared" si="9"/>
        <v>0</v>
      </c>
      <c r="AM48" s="4">
        <v>3562928.4099999992</v>
      </c>
      <c r="AN48" s="4">
        <v>4165295.93</v>
      </c>
      <c r="AO48" s="23">
        <f t="shared" si="10"/>
        <v>0.85538421996345382</v>
      </c>
      <c r="AP48" s="21">
        <v>2</v>
      </c>
      <c r="AQ48" s="4">
        <f t="shared" si="11"/>
        <v>3562928.4099999992</v>
      </c>
      <c r="AR48" s="4">
        <v>597072.66999999993</v>
      </c>
      <c r="AS48" s="23">
        <f t="shared" si="12"/>
        <v>0.1675791936554796</v>
      </c>
      <c r="AT48" s="21">
        <v>0</v>
      </c>
      <c r="AU48" s="4">
        <v>0</v>
      </c>
      <c r="AV48" s="21">
        <v>3</v>
      </c>
      <c r="AW48" s="4">
        <v>0</v>
      </c>
      <c r="AX48" s="124">
        <v>0</v>
      </c>
      <c r="AY48" s="53">
        <v>0</v>
      </c>
      <c r="AZ48" s="54">
        <v>0</v>
      </c>
      <c r="BA48" s="88">
        <f t="shared" si="13"/>
        <v>5</v>
      </c>
      <c r="BB48" s="44">
        <f t="shared" si="14"/>
        <v>17</v>
      </c>
    </row>
    <row r="49" spans="1:54" ht="76.5" x14ac:dyDescent="0.2">
      <c r="A49" s="1">
        <v>46</v>
      </c>
      <c r="B49" s="2" t="s">
        <v>525</v>
      </c>
      <c r="C49" s="3" t="s">
        <v>526</v>
      </c>
      <c r="D49" s="4">
        <v>1018368.14</v>
      </c>
      <c r="E49" s="4">
        <v>1018368.14</v>
      </c>
      <c r="F49" s="23">
        <f t="shared" si="0"/>
        <v>1</v>
      </c>
      <c r="G49" s="21">
        <v>3</v>
      </c>
      <c r="H49" s="4">
        <v>1018368.14</v>
      </c>
      <c r="I49" s="4">
        <v>1004138.85</v>
      </c>
      <c r="J49" s="23">
        <f t="shared" si="1"/>
        <v>0.98602736138229929</v>
      </c>
      <c r="K49" s="21">
        <v>3</v>
      </c>
      <c r="L49" s="75">
        <f t="shared" si="2"/>
        <v>6</v>
      </c>
      <c r="M49" s="130">
        <v>5</v>
      </c>
      <c r="N49" s="130">
        <v>0</v>
      </c>
      <c r="O49" s="131">
        <f t="shared" si="16"/>
        <v>0</v>
      </c>
      <c r="P49" s="130">
        <v>3</v>
      </c>
      <c r="Q49" s="130">
        <v>5</v>
      </c>
      <c r="R49" s="130">
        <v>5</v>
      </c>
      <c r="S49" s="131">
        <f t="shared" si="17"/>
        <v>1</v>
      </c>
      <c r="T49" s="130">
        <v>0</v>
      </c>
      <c r="U49" s="130">
        <v>5</v>
      </c>
      <c r="V49" s="130">
        <v>5</v>
      </c>
      <c r="W49" s="132">
        <f t="shared" si="18"/>
        <v>1</v>
      </c>
      <c r="X49" s="130">
        <v>1</v>
      </c>
      <c r="Y49" s="134">
        <v>105726.75</v>
      </c>
      <c r="Z49" s="134">
        <v>198877.93999999997</v>
      </c>
      <c r="AA49" s="135">
        <f t="shared" si="19"/>
        <v>0.46838372320228167</v>
      </c>
      <c r="AB49" s="130">
        <v>0</v>
      </c>
      <c r="AC49" s="139">
        <f t="shared" si="7"/>
        <v>4</v>
      </c>
      <c r="AD49" s="4">
        <v>0</v>
      </c>
      <c r="AE49" s="4">
        <v>85688.17</v>
      </c>
      <c r="AF49" s="23">
        <f t="shared" si="15"/>
        <v>0</v>
      </c>
      <c r="AG49" s="21">
        <v>0</v>
      </c>
      <c r="AH49" s="4">
        <v>0</v>
      </c>
      <c r="AI49" s="4">
        <v>5930</v>
      </c>
      <c r="AJ49" s="23">
        <v>0</v>
      </c>
      <c r="AK49" s="21">
        <v>0</v>
      </c>
      <c r="AL49" s="74">
        <f t="shared" si="9"/>
        <v>0</v>
      </c>
      <c r="AM49" s="4">
        <v>1004138.8499999999</v>
      </c>
      <c r="AN49" s="4">
        <v>1018368.14</v>
      </c>
      <c r="AO49" s="23">
        <f t="shared" si="10"/>
        <v>0.98602736138229918</v>
      </c>
      <c r="AP49" s="21">
        <v>3</v>
      </c>
      <c r="AQ49" s="4">
        <f t="shared" si="11"/>
        <v>1004138.8499999999</v>
      </c>
      <c r="AR49" s="4">
        <v>412787.8</v>
      </c>
      <c r="AS49" s="23">
        <f t="shared" si="12"/>
        <v>0.41108637515618485</v>
      </c>
      <c r="AT49" s="21">
        <v>1</v>
      </c>
      <c r="AU49" s="4">
        <v>0</v>
      </c>
      <c r="AV49" s="21">
        <v>3</v>
      </c>
      <c r="AW49" s="4">
        <v>0</v>
      </c>
      <c r="AX49" s="124">
        <v>0</v>
      </c>
      <c r="AY49" s="53">
        <v>0</v>
      </c>
      <c r="AZ49" s="54">
        <v>0</v>
      </c>
      <c r="BA49" s="90">
        <f t="shared" si="13"/>
        <v>7</v>
      </c>
      <c r="BB49" s="44">
        <f t="shared" si="14"/>
        <v>17</v>
      </c>
    </row>
    <row r="50" spans="1:54" ht="76.5" x14ac:dyDescent="0.2">
      <c r="A50" s="1">
        <v>47</v>
      </c>
      <c r="B50" s="2" t="s">
        <v>551</v>
      </c>
      <c r="C50" s="3" t="s">
        <v>552</v>
      </c>
      <c r="D50" s="4">
        <v>1297104.2</v>
      </c>
      <c r="E50" s="4">
        <v>1297104.2</v>
      </c>
      <c r="F50" s="23">
        <f t="shared" si="0"/>
        <v>1</v>
      </c>
      <c r="G50" s="21">
        <v>3</v>
      </c>
      <c r="H50" s="4">
        <v>1297104.2</v>
      </c>
      <c r="I50" s="4">
        <v>1261346.3999999999</v>
      </c>
      <c r="J50" s="23">
        <f t="shared" si="1"/>
        <v>0.97243259253959702</v>
      </c>
      <c r="K50" s="21">
        <v>3</v>
      </c>
      <c r="L50" s="75">
        <f t="shared" si="2"/>
        <v>6</v>
      </c>
      <c r="M50" s="130">
        <v>5</v>
      </c>
      <c r="N50" s="130">
        <v>0</v>
      </c>
      <c r="O50" s="131">
        <f t="shared" si="16"/>
        <v>0</v>
      </c>
      <c r="P50" s="130">
        <v>3</v>
      </c>
      <c r="Q50" s="130">
        <v>5</v>
      </c>
      <c r="R50" s="130">
        <v>5</v>
      </c>
      <c r="S50" s="131">
        <f t="shared" si="17"/>
        <v>1</v>
      </c>
      <c r="T50" s="130">
        <v>0</v>
      </c>
      <c r="U50" s="130">
        <v>5</v>
      </c>
      <c r="V50" s="130">
        <v>5</v>
      </c>
      <c r="W50" s="132">
        <f t="shared" si="18"/>
        <v>1</v>
      </c>
      <c r="X50" s="130">
        <v>1</v>
      </c>
      <c r="Y50" s="134">
        <v>211343.49</v>
      </c>
      <c r="Z50" s="134">
        <v>491438.18</v>
      </c>
      <c r="AA50" s="135">
        <f t="shared" si="19"/>
        <v>0.56994898117195536</v>
      </c>
      <c r="AB50" s="130">
        <v>0</v>
      </c>
      <c r="AC50" s="139">
        <f t="shared" si="7"/>
        <v>4</v>
      </c>
      <c r="AD50" s="4">
        <v>0</v>
      </c>
      <c r="AE50" s="4">
        <v>4200</v>
      </c>
      <c r="AF50" s="23">
        <f t="shared" si="15"/>
        <v>0</v>
      </c>
      <c r="AG50" s="21">
        <v>0</v>
      </c>
      <c r="AH50" s="4">
        <v>0</v>
      </c>
      <c r="AI50" s="4">
        <v>0</v>
      </c>
      <c r="AJ50" s="23">
        <v>0</v>
      </c>
      <c r="AK50" s="21">
        <v>0</v>
      </c>
      <c r="AL50" s="74">
        <f t="shared" si="9"/>
        <v>0</v>
      </c>
      <c r="AM50" s="4">
        <v>1261346.4000000001</v>
      </c>
      <c r="AN50" s="4">
        <v>1297104.2000000002</v>
      </c>
      <c r="AO50" s="23">
        <f t="shared" si="10"/>
        <v>0.97243259253959702</v>
      </c>
      <c r="AP50" s="21">
        <v>3</v>
      </c>
      <c r="AQ50" s="4">
        <f t="shared" si="11"/>
        <v>1261346.4000000001</v>
      </c>
      <c r="AR50" s="4">
        <v>515860.91</v>
      </c>
      <c r="AS50" s="23">
        <f t="shared" si="12"/>
        <v>0.40897640013877229</v>
      </c>
      <c r="AT50" s="21">
        <v>1</v>
      </c>
      <c r="AU50" s="4">
        <v>0</v>
      </c>
      <c r="AV50" s="21">
        <v>3</v>
      </c>
      <c r="AW50" s="4">
        <v>0</v>
      </c>
      <c r="AX50" s="124">
        <v>0</v>
      </c>
      <c r="AY50" s="53">
        <v>0</v>
      </c>
      <c r="AZ50" s="54">
        <v>0</v>
      </c>
      <c r="BA50" s="90">
        <f t="shared" si="13"/>
        <v>7</v>
      </c>
      <c r="BB50" s="44">
        <f t="shared" si="14"/>
        <v>17</v>
      </c>
    </row>
    <row r="51" spans="1:54" ht="89.25" x14ac:dyDescent="0.2">
      <c r="A51" s="1">
        <v>48</v>
      </c>
      <c r="B51" s="2" t="s">
        <v>717</v>
      </c>
      <c r="C51" s="3" t="s">
        <v>718</v>
      </c>
      <c r="D51" s="4">
        <v>4088369.08</v>
      </c>
      <c r="E51" s="4">
        <v>4088369.08</v>
      </c>
      <c r="F51" s="23">
        <f t="shared" si="0"/>
        <v>1</v>
      </c>
      <c r="G51" s="21">
        <v>3</v>
      </c>
      <c r="H51" s="4">
        <v>4088369.08</v>
      </c>
      <c r="I51" s="4">
        <v>2908716.84</v>
      </c>
      <c r="J51" s="23">
        <f t="shared" si="1"/>
        <v>0.71146141238305227</v>
      </c>
      <c r="K51" s="21">
        <v>2</v>
      </c>
      <c r="L51" s="76">
        <f t="shared" si="2"/>
        <v>5</v>
      </c>
      <c r="M51" s="130">
        <v>1</v>
      </c>
      <c r="N51" s="130">
        <v>0</v>
      </c>
      <c r="O51" s="131">
        <f t="shared" si="16"/>
        <v>0</v>
      </c>
      <c r="P51" s="130">
        <v>3</v>
      </c>
      <c r="Q51" s="130">
        <v>1</v>
      </c>
      <c r="R51" s="130">
        <v>1</v>
      </c>
      <c r="S51" s="131">
        <f t="shared" si="17"/>
        <v>1</v>
      </c>
      <c r="T51" s="130">
        <v>0</v>
      </c>
      <c r="U51" s="130">
        <v>1</v>
      </c>
      <c r="V51" s="130">
        <v>1</v>
      </c>
      <c r="W51" s="132">
        <f t="shared" si="18"/>
        <v>1</v>
      </c>
      <c r="X51" s="130">
        <v>1</v>
      </c>
      <c r="Y51" s="134">
        <v>9900</v>
      </c>
      <c r="Z51" s="134">
        <v>10500</v>
      </c>
      <c r="AA51" s="135">
        <f t="shared" si="19"/>
        <v>5.7142857142857141E-2</v>
      </c>
      <c r="AB51" s="130">
        <v>3</v>
      </c>
      <c r="AC51" s="138">
        <f t="shared" si="7"/>
        <v>7</v>
      </c>
      <c r="AD51" s="4">
        <v>0</v>
      </c>
      <c r="AE51" s="4">
        <v>1180257.53</v>
      </c>
      <c r="AF51" s="23">
        <f t="shared" si="15"/>
        <v>0</v>
      </c>
      <c r="AG51" s="21">
        <v>0</v>
      </c>
      <c r="AH51" s="4">
        <v>0</v>
      </c>
      <c r="AI51" s="4">
        <v>567845.53</v>
      </c>
      <c r="AJ51" s="23">
        <v>0</v>
      </c>
      <c r="AK51" s="21">
        <v>0</v>
      </c>
      <c r="AL51" s="74">
        <f t="shared" si="9"/>
        <v>0</v>
      </c>
      <c r="AM51" s="4">
        <v>2908716.84</v>
      </c>
      <c r="AN51" s="4">
        <v>4088369.0799999996</v>
      </c>
      <c r="AO51" s="23">
        <f t="shared" si="10"/>
        <v>0.71146141238305227</v>
      </c>
      <c r="AP51" s="21">
        <v>2</v>
      </c>
      <c r="AQ51" s="4">
        <f t="shared" si="11"/>
        <v>2908716.84</v>
      </c>
      <c r="AR51" s="4">
        <v>9900</v>
      </c>
      <c r="AS51" s="23">
        <f t="shared" si="12"/>
        <v>3.4035626513579781E-3</v>
      </c>
      <c r="AT51" s="21">
        <v>0</v>
      </c>
      <c r="AU51" s="4">
        <v>0</v>
      </c>
      <c r="AV51" s="21">
        <v>3</v>
      </c>
      <c r="AW51" s="4">
        <v>0</v>
      </c>
      <c r="AX51" s="124">
        <v>0</v>
      </c>
      <c r="AY51" s="53">
        <v>0</v>
      </c>
      <c r="AZ51" s="54">
        <v>0</v>
      </c>
      <c r="BA51" s="88">
        <f t="shared" si="13"/>
        <v>5</v>
      </c>
      <c r="BB51" s="44">
        <f t="shared" si="14"/>
        <v>17</v>
      </c>
    </row>
    <row r="52" spans="1:54" ht="76.5" x14ac:dyDescent="0.2">
      <c r="A52" s="1">
        <v>49</v>
      </c>
      <c r="B52" s="2" t="s">
        <v>955</v>
      </c>
      <c r="C52" s="3" t="s">
        <v>956</v>
      </c>
      <c r="D52" s="4">
        <v>2659309.8199999998</v>
      </c>
      <c r="E52" s="4">
        <v>2659309.8199999998</v>
      </c>
      <c r="F52" s="23">
        <f t="shared" si="0"/>
        <v>1</v>
      </c>
      <c r="G52" s="21">
        <v>3</v>
      </c>
      <c r="H52" s="4">
        <v>2667360.65</v>
      </c>
      <c r="I52" s="4">
        <v>2462001.81</v>
      </c>
      <c r="J52" s="23">
        <f t="shared" si="1"/>
        <v>0.92301047104372635</v>
      </c>
      <c r="K52" s="21">
        <v>3</v>
      </c>
      <c r="L52" s="75">
        <f t="shared" si="2"/>
        <v>6</v>
      </c>
      <c r="M52" s="130">
        <v>8</v>
      </c>
      <c r="N52" s="130">
        <v>0</v>
      </c>
      <c r="O52" s="131">
        <f t="shared" si="16"/>
        <v>0</v>
      </c>
      <c r="P52" s="130">
        <v>3</v>
      </c>
      <c r="Q52" s="130">
        <v>8</v>
      </c>
      <c r="R52" s="130">
        <v>8</v>
      </c>
      <c r="S52" s="131">
        <f t="shared" si="17"/>
        <v>1</v>
      </c>
      <c r="T52" s="130">
        <v>0</v>
      </c>
      <c r="U52" s="130">
        <v>8</v>
      </c>
      <c r="V52" s="130">
        <v>8</v>
      </c>
      <c r="W52" s="132">
        <f t="shared" si="18"/>
        <v>1</v>
      </c>
      <c r="X52" s="130">
        <v>1</v>
      </c>
      <c r="Y52" s="134">
        <v>589122.08999999985</v>
      </c>
      <c r="Z52" s="134">
        <v>796800.31</v>
      </c>
      <c r="AA52" s="135">
        <f t="shared" si="19"/>
        <v>0.26064023494167587</v>
      </c>
      <c r="AB52" s="130">
        <v>0</v>
      </c>
      <c r="AC52" s="139">
        <f t="shared" si="7"/>
        <v>4</v>
      </c>
      <c r="AD52" s="4">
        <v>0</v>
      </c>
      <c r="AE52" s="4">
        <v>861535.26</v>
      </c>
      <c r="AF52" s="23">
        <f t="shared" si="15"/>
        <v>0</v>
      </c>
      <c r="AG52" s="21">
        <v>0</v>
      </c>
      <c r="AH52" s="4">
        <v>0</v>
      </c>
      <c r="AI52" s="4">
        <v>522700.55000000005</v>
      </c>
      <c r="AJ52" s="23">
        <v>0</v>
      </c>
      <c r="AK52" s="21">
        <v>0</v>
      </c>
      <c r="AL52" s="74">
        <f t="shared" si="9"/>
        <v>0</v>
      </c>
      <c r="AM52" s="4">
        <v>2462001.81</v>
      </c>
      <c r="AN52" s="4">
        <v>2659309.8199999998</v>
      </c>
      <c r="AO52" s="23">
        <f t="shared" si="10"/>
        <v>0.92580480524830322</v>
      </c>
      <c r="AP52" s="21">
        <v>3</v>
      </c>
      <c r="AQ52" s="4">
        <f t="shared" si="11"/>
        <v>2462001.81</v>
      </c>
      <c r="AR52" s="4">
        <v>814031.78999999992</v>
      </c>
      <c r="AS52" s="23">
        <f t="shared" si="12"/>
        <v>0.33063817690694547</v>
      </c>
      <c r="AT52" s="21">
        <v>1</v>
      </c>
      <c r="AU52" s="4">
        <v>0</v>
      </c>
      <c r="AV52" s="21">
        <v>3</v>
      </c>
      <c r="AW52" s="4">
        <v>0</v>
      </c>
      <c r="AX52" s="124">
        <v>0</v>
      </c>
      <c r="AY52" s="53">
        <v>0</v>
      </c>
      <c r="AZ52" s="54">
        <v>0</v>
      </c>
      <c r="BA52" s="90">
        <f t="shared" si="13"/>
        <v>7</v>
      </c>
      <c r="BB52" s="44">
        <f t="shared" si="14"/>
        <v>17</v>
      </c>
    </row>
    <row r="53" spans="1:54" ht="76.5" x14ac:dyDescent="0.2">
      <c r="A53" s="1">
        <v>50</v>
      </c>
      <c r="B53" s="2" t="s">
        <v>991</v>
      </c>
      <c r="C53" s="3" t="s">
        <v>992</v>
      </c>
      <c r="D53" s="4">
        <v>3341847.77</v>
      </c>
      <c r="E53" s="4">
        <v>3341847.77</v>
      </c>
      <c r="F53" s="23">
        <f t="shared" si="0"/>
        <v>1</v>
      </c>
      <c r="G53" s="21">
        <v>3</v>
      </c>
      <c r="H53" s="4">
        <v>3341847.77</v>
      </c>
      <c r="I53" s="4">
        <v>2883219.63</v>
      </c>
      <c r="J53" s="23">
        <f t="shared" si="1"/>
        <v>0.86276210899935757</v>
      </c>
      <c r="K53" s="21">
        <v>2</v>
      </c>
      <c r="L53" s="76">
        <f t="shared" si="2"/>
        <v>5</v>
      </c>
      <c r="M53" s="130">
        <v>3</v>
      </c>
      <c r="N53" s="130">
        <v>0</v>
      </c>
      <c r="O53" s="131">
        <f t="shared" si="16"/>
        <v>0</v>
      </c>
      <c r="P53" s="130">
        <v>3</v>
      </c>
      <c r="Q53" s="130">
        <v>3</v>
      </c>
      <c r="R53" s="130">
        <v>3</v>
      </c>
      <c r="S53" s="131">
        <f t="shared" si="17"/>
        <v>1</v>
      </c>
      <c r="T53" s="130">
        <v>0</v>
      </c>
      <c r="U53" s="130">
        <v>3</v>
      </c>
      <c r="V53" s="130">
        <v>3</v>
      </c>
      <c r="W53" s="132">
        <f t="shared" si="18"/>
        <v>1</v>
      </c>
      <c r="X53" s="130">
        <v>1</v>
      </c>
      <c r="Y53" s="134">
        <v>639756.60000000009</v>
      </c>
      <c r="Z53" s="134">
        <v>788747.7</v>
      </c>
      <c r="AA53" s="135">
        <f t="shared" si="19"/>
        <v>0.18889576476736461</v>
      </c>
      <c r="AB53" s="130">
        <v>3</v>
      </c>
      <c r="AC53" s="138">
        <f t="shared" si="7"/>
        <v>7</v>
      </c>
      <c r="AD53" s="4">
        <v>0</v>
      </c>
      <c r="AE53" s="4">
        <v>1316614.8799999999</v>
      </c>
      <c r="AF53" s="23">
        <f t="shared" si="15"/>
        <v>0</v>
      </c>
      <c r="AG53" s="21">
        <v>0</v>
      </c>
      <c r="AH53" s="4">
        <v>0</v>
      </c>
      <c r="AI53" s="4">
        <v>324000.16000000003</v>
      </c>
      <c r="AJ53" s="23">
        <v>0</v>
      </c>
      <c r="AK53" s="21">
        <v>0</v>
      </c>
      <c r="AL53" s="74">
        <f t="shared" si="9"/>
        <v>0</v>
      </c>
      <c r="AM53" s="4">
        <v>2883219.63</v>
      </c>
      <c r="AN53" s="4">
        <v>3341847.77</v>
      </c>
      <c r="AO53" s="23">
        <f t="shared" si="10"/>
        <v>0.86276210899935757</v>
      </c>
      <c r="AP53" s="21">
        <v>2</v>
      </c>
      <c r="AQ53" s="4">
        <f t="shared" si="11"/>
        <v>2883219.63</v>
      </c>
      <c r="AR53" s="4">
        <v>211385.2</v>
      </c>
      <c r="AS53" s="23">
        <f t="shared" si="12"/>
        <v>7.3315677307593807E-2</v>
      </c>
      <c r="AT53" s="21">
        <v>0</v>
      </c>
      <c r="AU53" s="4">
        <v>0</v>
      </c>
      <c r="AV53" s="21">
        <v>3</v>
      </c>
      <c r="AW53" s="4">
        <v>0</v>
      </c>
      <c r="AX53" s="124">
        <v>0</v>
      </c>
      <c r="AY53" s="53">
        <v>0</v>
      </c>
      <c r="AZ53" s="54">
        <v>0</v>
      </c>
      <c r="BA53" s="88">
        <f t="shared" si="13"/>
        <v>5</v>
      </c>
      <c r="BB53" s="44">
        <f t="shared" si="14"/>
        <v>17</v>
      </c>
    </row>
    <row r="54" spans="1:54" ht="76.5" x14ac:dyDescent="0.2">
      <c r="A54" s="1">
        <v>51</v>
      </c>
      <c r="B54" s="2" t="s">
        <v>1005</v>
      </c>
      <c r="C54" s="3" t="s">
        <v>1006</v>
      </c>
      <c r="D54" s="4">
        <v>1007964.16</v>
      </c>
      <c r="E54" s="4">
        <v>1007964.16</v>
      </c>
      <c r="F54" s="23">
        <f t="shared" si="0"/>
        <v>1</v>
      </c>
      <c r="G54" s="21">
        <v>3</v>
      </c>
      <c r="H54" s="4">
        <v>1009488.99</v>
      </c>
      <c r="I54" s="4">
        <v>866383.66</v>
      </c>
      <c r="J54" s="23">
        <f t="shared" si="1"/>
        <v>0.85823983082767452</v>
      </c>
      <c r="K54" s="21">
        <v>2</v>
      </c>
      <c r="L54" s="76">
        <f t="shared" si="2"/>
        <v>5</v>
      </c>
      <c r="M54" s="130">
        <v>3</v>
      </c>
      <c r="N54" s="130">
        <v>0</v>
      </c>
      <c r="O54" s="131">
        <f t="shared" si="16"/>
        <v>0</v>
      </c>
      <c r="P54" s="130">
        <v>3</v>
      </c>
      <c r="Q54" s="130">
        <v>3</v>
      </c>
      <c r="R54" s="130">
        <v>3</v>
      </c>
      <c r="S54" s="131">
        <f t="shared" si="17"/>
        <v>1</v>
      </c>
      <c r="T54" s="130">
        <v>0</v>
      </c>
      <c r="U54" s="130">
        <v>3</v>
      </c>
      <c r="V54" s="130">
        <v>3</v>
      </c>
      <c r="W54" s="132">
        <f t="shared" si="18"/>
        <v>1</v>
      </c>
      <c r="X54" s="130">
        <v>1</v>
      </c>
      <c r="Y54" s="134">
        <v>162115.29999999999</v>
      </c>
      <c r="Z54" s="134">
        <v>187942</v>
      </c>
      <c r="AA54" s="135">
        <f t="shared" si="19"/>
        <v>0.1374184588862522</v>
      </c>
      <c r="AB54" s="130">
        <v>3</v>
      </c>
      <c r="AC54" s="138">
        <f t="shared" si="7"/>
        <v>7</v>
      </c>
      <c r="AD54" s="4">
        <v>0</v>
      </c>
      <c r="AE54" s="4">
        <v>356945.94</v>
      </c>
      <c r="AF54" s="23">
        <f t="shared" si="15"/>
        <v>0</v>
      </c>
      <c r="AG54" s="21">
        <v>0</v>
      </c>
      <c r="AH54" s="4">
        <v>0</v>
      </c>
      <c r="AI54" s="4">
        <v>356945.94</v>
      </c>
      <c r="AJ54" s="23">
        <v>0</v>
      </c>
      <c r="AK54" s="21">
        <v>0</v>
      </c>
      <c r="AL54" s="74">
        <f t="shared" si="9"/>
        <v>0</v>
      </c>
      <c r="AM54" s="4">
        <v>866383.65999999992</v>
      </c>
      <c r="AN54" s="4">
        <v>1007964.16</v>
      </c>
      <c r="AO54" s="23">
        <f t="shared" si="10"/>
        <v>0.85953816056316912</v>
      </c>
      <c r="AP54" s="21">
        <v>2</v>
      </c>
      <c r="AQ54" s="4">
        <f t="shared" si="11"/>
        <v>866383.65999999992</v>
      </c>
      <c r="AR54" s="4">
        <v>89465.7</v>
      </c>
      <c r="AS54" s="23">
        <f t="shared" si="12"/>
        <v>0.10326337410380063</v>
      </c>
      <c r="AT54" s="21">
        <v>0</v>
      </c>
      <c r="AU54" s="4">
        <v>0</v>
      </c>
      <c r="AV54" s="21">
        <v>3</v>
      </c>
      <c r="AW54" s="4">
        <v>0</v>
      </c>
      <c r="AX54" s="124">
        <v>0</v>
      </c>
      <c r="AY54" s="53">
        <v>0</v>
      </c>
      <c r="AZ54" s="54">
        <v>0</v>
      </c>
      <c r="BA54" s="88">
        <f t="shared" si="13"/>
        <v>5</v>
      </c>
      <c r="BB54" s="44">
        <f t="shared" si="14"/>
        <v>17</v>
      </c>
    </row>
    <row r="55" spans="1:54" ht="76.5" x14ac:dyDescent="0.2">
      <c r="A55" s="1">
        <v>52</v>
      </c>
      <c r="B55" s="2" t="s">
        <v>1013</v>
      </c>
      <c r="C55" s="3" t="s">
        <v>1014</v>
      </c>
      <c r="D55" s="4">
        <v>1152731.75</v>
      </c>
      <c r="E55" s="4">
        <v>1152731.75</v>
      </c>
      <c r="F55" s="23">
        <f t="shared" si="0"/>
        <v>1</v>
      </c>
      <c r="G55" s="21">
        <v>3</v>
      </c>
      <c r="H55" s="4">
        <v>1152731.75</v>
      </c>
      <c r="I55" s="4">
        <v>1036157.61</v>
      </c>
      <c r="J55" s="23">
        <f t="shared" si="1"/>
        <v>0.89887140698605728</v>
      </c>
      <c r="K55" s="21">
        <v>2</v>
      </c>
      <c r="L55" s="76">
        <f t="shared" si="2"/>
        <v>5</v>
      </c>
      <c r="M55" s="130">
        <v>3</v>
      </c>
      <c r="N55" s="130">
        <v>0</v>
      </c>
      <c r="O55" s="131">
        <f t="shared" si="16"/>
        <v>0</v>
      </c>
      <c r="P55" s="130">
        <v>3</v>
      </c>
      <c r="Q55" s="130">
        <v>3</v>
      </c>
      <c r="R55" s="130">
        <v>3</v>
      </c>
      <c r="S55" s="131">
        <f t="shared" si="17"/>
        <v>1</v>
      </c>
      <c r="T55" s="130">
        <v>0</v>
      </c>
      <c r="U55" s="130">
        <v>3</v>
      </c>
      <c r="V55" s="130">
        <v>3</v>
      </c>
      <c r="W55" s="132">
        <f t="shared" si="18"/>
        <v>1</v>
      </c>
      <c r="X55" s="130">
        <v>1</v>
      </c>
      <c r="Y55" s="134">
        <v>219796.5</v>
      </c>
      <c r="Z55" s="134">
        <v>278736.59999999998</v>
      </c>
      <c r="AA55" s="135">
        <f t="shared" si="19"/>
        <v>0.21145446991891262</v>
      </c>
      <c r="AB55" s="130">
        <v>3</v>
      </c>
      <c r="AC55" s="138">
        <f t="shared" si="7"/>
        <v>7</v>
      </c>
      <c r="AD55" s="4">
        <v>0</v>
      </c>
      <c r="AE55" s="4">
        <v>579518.14</v>
      </c>
      <c r="AF55" s="23">
        <f t="shared" si="15"/>
        <v>0</v>
      </c>
      <c r="AG55" s="21">
        <v>0</v>
      </c>
      <c r="AH55" s="4">
        <v>0</v>
      </c>
      <c r="AI55" s="4">
        <v>542580.34000000008</v>
      </c>
      <c r="AJ55" s="23">
        <v>0</v>
      </c>
      <c r="AK55" s="21">
        <v>0</v>
      </c>
      <c r="AL55" s="74">
        <f t="shared" si="9"/>
        <v>0</v>
      </c>
      <c r="AM55" s="4">
        <v>1036157.61</v>
      </c>
      <c r="AN55" s="4">
        <v>1152731.75</v>
      </c>
      <c r="AO55" s="23">
        <f t="shared" si="10"/>
        <v>0.89887140698605728</v>
      </c>
      <c r="AP55" s="21">
        <v>2</v>
      </c>
      <c r="AQ55" s="4">
        <f t="shared" si="11"/>
        <v>1036157.61</v>
      </c>
      <c r="AR55" s="4">
        <v>85195.7</v>
      </c>
      <c r="AS55" s="23">
        <f t="shared" si="12"/>
        <v>8.2222722853910218E-2</v>
      </c>
      <c r="AT55" s="21">
        <v>0</v>
      </c>
      <c r="AU55" s="4">
        <v>0</v>
      </c>
      <c r="AV55" s="21">
        <v>3</v>
      </c>
      <c r="AW55" s="4">
        <v>0</v>
      </c>
      <c r="AX55" s="124">
        <v>0</v>
      </c>
      <c r="AY55" s="53">
        <v>0</v>
      </c>
      <c r="AZ55" s="54">
        <v>0</v>
      </c>
      <c r="BA55" s="88">
        <f t="shared" si="13"/>
        <v>5</v>
      </c>
      <c r="BB55" s="44">
        <f t="shared" si="14"/>
        <v>17</v>
      </c>
    </row>
    <row r="56" spans="1:54" ht="76.5" x14ac:dyDescent="0.2">
      <c r="A56" s="1">
        <v>53</v>
      </c>
      <c r="B56" s="2" t="s">
        <v>1015</v>
      </c>
      <c r="C56" s="3" t="s">
        <v>1016</v>
      </c>
      <c r="D56" s="4">
        <v>1299467.8500000001</v>
      </c>
      <c r="E56" s="4">
        <v>1295604.3</v>
      </c>
      <c r="F56" s="23">
        <f t="shared" si="0"/>
        <v>0.9970268214023148</v>
      </c>
      <c r="G56" s="21">
        <v>3</v>
      </c>
      <c r="H56" s="4">
        <v>1299467.8500000001</v>
      </c>
      <c r="I56" s="4">
        <v>1141037.6599999999</v>
      </c>
      <c r="J56" s="23">
        <f t="shared" si="1"/>
        <v>0.87808071588689163</v>
      </c>
      <c r="K56" s="21">
        <v>2</v>
      </c>
      <c r="L56" s="76">
        <f t="shared" si="2"/>
        <v>5</v>
      </c>
      <c r="M56" s="130">
        <v>3</v>
      </c>
      <c r="N56" s="130">
        <v>0</v>
      </c>
      <c r="O56" s="131">
        <f t="shared" si="16"/>
        <v>0</v>
      </c>
      <c r="P56" s="130">
        <v>3</v>
      </c>
      <c r="Q56" s="130">
        <v>3</v>
      </c>
      <c r="R56" s="130">
        <v>3</v>
      </c>
      <c r="S56" s="131">
        <f t="shared" si="17"/>
        <v>1</v>
      </c>
      <c r="T56" s="130">
        <v>0</v>
      </c>
      <c r="U56" s="130">
        <v>3</v>
      </c>
      <c r="V56" s="130">
        <v>3</v>
      </c>
      <c r="W56" s="132">
        <f t="shared" si="18"/>
        <v>1</v>
      </c>
      <c r="X56" s="130">
        <v>1</v>
      </c>
      <c r="Y56" s="134">
        <v>336581.2</v>
      </c>
      <c r="Z56" s="134">
        <v>365835.7</v>
      </c>
      <c r="AA56" s="135">
        <f t="shared" si="19"/>
        <v>7.9966225275444683E-2</v>
      </c>
      <c r="AB56" s="130">
        <v>3</v>
      </c>
      <c r="AC56" s="138">
        <f t="shared" si="7"/>
        <v>7</v>
      </c>
      <c r="AD56" s="4">
        <v>0</v>
      </c>
      <c r="AE56" s="4">
        <v>508740.37</v>
      </c>
      <c r="AF56" s="23">
        <f t="shared" si="15"/>
        <v>0</v>
      </c>
      <c r="AG56" s="21">
        <v>0</v>
      </c>
      <c r="AH56" s="4">
        <v>0</v>
      </c>
      <c r="AI56" s="4">
        <v>474817.19</v>
      </c>
      <c r="AJ56" s="23">
        <v>0</v>
      </c>
      <c r="AK56" s="21">
        <v>0</v>
      </c>
      <c r="AL56" s="74">
        <f t="shared" si="9"/>
        <v>0</v>
      </c>
      <c r="AM56" s="4">
        <v>1141037.6600000001</v>
      </c>
      <c r="AN56" s="4">
        <v>1295604.3</v>
      </c>
      <c r="AO56" s="23">
        <f t="shared" si="10"/>
        <v>0.88069919187517365</v>
      </c>
      <c r="AP56" s="21">
        <v>2</v>
      </c>
      <c r="AQ56" s="4">
        <f t="shared" si="11"/>
        <v>1141037.6600000001</v>
      </c>
      <c r="AR56" s="4">
        <v>134991</v>
      </c>
      <c r="AS56" s="23">
        <f t="shared" si="12"/>
        <v>0.11830547293241836</v>
      </c>
      <c r="AT56" s="21">
        <v>0</v>
      </c>
      <c r="AU56" s="4">
        <v>0</v>
      </c>
      <c r="AV56" s="21">
        <v>3</v>
      </c>
      <c r="AW56" s="4">
        <v>0</v>
      </c>
      <c r="AX56" s="124">
        <v>0</v>
      </c>
      <c r="AY56" s="53">
        <v>0</v>
      </c>
      <c r="AZ56" s="54">
        <v>0</v>
      </c>
      <c r="BA56" s="88">
        <f t="shared" si="13"/>
        <v>5</v>
      </c>
      <c r="BB56" s="44">
        <f t="shared" si="14"/>
        <v>17</v>
      </c>
    </row>
    <row r="57" spans="1:54" ht="102" x14ac:dyDescent="0.2">
      <c r="A57" s="1">
        <v>54</v>
      </c>
      <c r="B57" s="2" t="s">
        <v>1245</v>
      </c>
      <c r="C57" s="3" t="s">
        <v>1246</v>
      </c>
      <c r="D57" s="4">
        <v>8142244.25</v>
      </c>
      <c r="E57" s="4">
        <v>8142244.25</v>
      </c>
      <c r="F57" s="23">
        <f t="shared" si="0"/>
        <v>1</v>
      </c>
      <c r="G57" s="21">
        <v>3</v>
      </c>
      <c r="H57" s="4">
        <v>8142244.25</v>
      </c>
      <c r="I57" s="4">
        <v>6676357.0300000003</v>
      </c>
      <c r="J57" s="23">
        <f t="shared" si="1"/>
        <v>0.81996521167981418</v>
      </c>
      <c r="K57" s="21">
        <v>2</v>
      </c>
      <c r="L57" s="76">
        <f t="shared" si="2"/>
        <v>5</v>
      </c>
      <c r="M57" s="130">
        <v>7</v>
      </c>
      <c r="N57" s="130">
        <v>0</v>
      </c>
      <c r="O57" s="131">
        <f t="shared" si="16"/>
        <v>0</v>
      </c>
      <c r="P57" s="130">
        <v>3</v>
      </c>
      <c r="Q57" s="130">
        <v>7</v>
      </c>
      <c r="R57" s="130">
        <v>7</v>
      </c>
      <c r="S57" s="131">
        <f t="shared" si="17"/>
        <v>1</v>
      </c>
      <c r="T57" s="130">
        <v>0</v>
      </c>
      <c r="U57" s="130">
        <v>7</v>
      </c>
      <c r="V57" s="130">
        <v>7</v>
      </c>
      <c r="W57" s="132">
        <f t="shared" si="18"/>
        <v>1</v>
      </c>
      <c r="X57" s="130">
        <v>1</v>
      </c>
      <c r="Y57" s="134">
        <v>746975.11</v>
      </c>
      <c r="Z57" s="134">
        <v>865082.01</v>
      </c>
      <c r="AA57" s="135">
        <f t="shared" si="19"/>
        <v>0.13652682478046216</v>
      </c>
      <c r="AB57" s="130">
        <v>3</v>
      </c>
      <c r="AC57" s="138">
        <f t="shared" si="7"/>
        <v>7</v>
      </c>
      <c r="AD57" s="4">
        <v>0</v>
      </c>
      <c r="AE57" s="4">
        <v>2388555.21</v>
      </c>
      <c r="AF57" s="23">
        <f t="shared" si="15"/>
        <v>0</v>
      </c>
      <c r="AG57" s="21">
        <v>0</v>
      </c>
      <c r="AH57" s="4">
        <v>0</v>
      </c>
      <c r="AI57" s="4">
        <v>1034909.1</v>
      </c>
      <c r="AJ57" s="23">
        <v>0</v>
      </c>
      <c r="AK57" s="21">
        <v>0</v>
      </c>
      <c r="AL57" s="74">
        <f t="shared" si="9"/>
        <v>0</v>
      </c>
      <c r="AM57" s="4">
        <v>6676357.0299999993</v>
      </c>
      <c r="AN57" s="4">
        <v>8142244.25</v>
      </c>
      <c r="AO57" s="23">
        <f t="shared" si="10"/>
        <v>0.81996521167981407</v>
      </c>
      <c r="AP57" s="21">
        <v>2</v>
      </c>
      <c r="AQ57" s="4">
        <f t="shared" si="11"/>
        <v>6676357.0299999993</v>
      </c>
      <c r="AR57" s="4">
        <v>756443.61</v>
      </c>
      <c r="AS57" s="23">
        <f t="shared" si="12"/>
        <v>0.11330185108449781</v>
      </c>
      <c r="AT57" s="21">
        <v>0</v>
      </c>
      <c r="AU57" s="4">
        <v>0</v>
      </c>
      <c r="AV57" s="21">
        <v>3</v>
      </c>
      <c r="AW57" s="4">
        <v>0</v>
      </c>
      <c r="AX57" s="124">
        <v>0</v>
      </c>
      <c r="AY57" s="53">
        <v>0</v>
      </c>
      <c r="AZ57" s="54">
        <v>0</v>
      </c>
      <c r="BA57" s="88">
        <f t="shared" si="13"/>
        <v>5</v>
      </c>
      <c r="BB57" s="44">
        <f t="shared" si="14"/>
        <v>17</v>
      </c>
    </row>
    <row r="58" spans="1:54" ht="76.5" x14ac:dyDescent="0.2">
      <c r="A58" s="1">
        <v>55</v>
      </c>
      <c r="B58" s="2" t="s">
        <v>1255</v>
      </c>
      <c r="C58" s="3" t="s">
        <v>1256</v>
      </c>
      <c r="D58" s="4">
        <v>613015.31000000006</v>
      </c>
      <c r="E58" s="4">
        <v>613015.31000000006</v>
      </c>
      <c r="F58" s="23">
        <f t="shared" si="0"/>
        <v>1</v>
      </c>
      <c r="G58" s="21">
        <v>3</v>
      </c>
      <c r="H58" s="4">
        <v>613015.31000000006</v>
      </c>
      <c r="I58" s="4">
        <v>593368.73</v>
      </c>
      <c r="J58" s="23">
        <f t="shared" si="1"/>
        <v>0.96795091463539451</v>
      </c>
      <c r="K58" s="21">
        <v>3</v>
      </c>
      <c r="L58" s="75">
        <f t="shared" si="2"/>
        <v>6</v>
      </c>
      <c r="M58" s="130">
        <v>2</v>
      </c>
      <c r="N58" s="130">
        <v>0</v>
      </c>
      <c r="O58" s="131">
        <f t="shared" si="16"/>
        <v>0</v>
      </c>
      <c r="P58" s="130">
        <v>3</v>
      </c>
      <c r="Q58" s="130">
        <v>2</v>
      </c>
      <c r="R58" s="130">
        <v>2</v>
      </c>
      <c r="S58" s="131">
        <f t="shared" si="17"/>
        <v>1</v>
      </c>
      <c r="T58" s="130">
        <v>0</v>
      </c>
      <c r="U58" s="130">
        <v>2</v>
      </c>
      <c r="V58" s="130">
        <v>2</v>
      </c>
      <c r="W58" s="132">
        <f t="shared" si="18"/>
        <v>1</v>
      </c>
      <c r="X58" s="130">
        <v>1</v>
      </c>
      <c r="Y58" s="134">
        <v>131211.6</v>
      </c>
      <c r="Z58" s="134">
        <v>131211.6</v>
      </c>
      <c r="AA58" s="135">
        <f t="shared" si="19"/>
        <v>0</v>
      </c>
      <c r="AB58" s="130">
        <v>0</v>
      </c>
      <c r="AC58" s="139">
        <f t="shared" si="7"/>
        <v>4</v>
      </c>
      <c r="AD58" s="4">
        <v>0</v>
      </c>
      <c r="AE58" s="4">
        <v>135990.04999999999</v>
      </c>
      <c r="AF58" s="23">
        <f t="shared" si="15"/>
        <v>0</v>
      </c>
      <c r="AG58" s="21">
        <v>0</v>
      </c>
      <c r="AH58" s="4">
        <v>0</v>
      </c>
      <c r="AI58" s="4">
        <v>84736.17</v>
      </c>
      <c r="AJ58" s="23">
        <v>0</v>
      </c>
      <c r="AK58" s="21">
        <v>0</v>
      </c>
      <c r="AL58" s="74">
        <f t="shared" si="9"/>
        <v>0</v>
      </c>
      <c r="AM58" s="4">
        <v>593368.73</v>
      </c>
      <c r="AN58" s="4">
        <v>613015.31000000006</v>
      </c>
      <c r="AO58" s="23">
        <f t="shared" si="10"/>
        <v>0.96795091463539451</v>
      </c>
      <c r="AP58" s="21">
        <v>3</v>
      </c>
      <c r="AQ58" s="4">
        <f t="shared" si="11"/>
        <v>593368.73</v>
      </c>
      <c r="AR58" s="4">
        <v>293401.88</v>
      </c>
      <c r="AS58" s="23">
        <f t="shared" si="12"/>
        <v>0.49446805193121657</v>
      </c>
      <c r="AT58" s="21">
        <v>1</v>
      </c>
      <c r="AU58" s="4">
        <v>0</v>
      </c>
      <c r="AV58" s="21">
        <v>3</v>
      </c>
      <c r="AW58" s="4">
        <v>0</v>
      </c>
      <c r="AX58" s="124">
        <v>0</v>
      </c>
      <c r="AY58" s="53">
        <v>0</v>
      </c>
      <c r="AZ58" s="54">
        <v>0</v>
      </c>
      <c r="BA58" s="90">
        <f t="shared" si="13"/>
        <v>7</v>
      </c>
      <c r="BB58" s="44">
        <f t="shared" si="14"/>
        <v>17</v>
      </c>
    </row>
    <row r="59" spans="1:54" ht="102" x14ac:dyDescent="0.2">
      <c r="A59" s="1">
        <v>56</v>
      </c>
      <c r="B59" s="2" t="s">
        <v>1277</v>
      </c>
      <c r="C59" s="3" t="s">
        <v>1278</v>
      </c>
      <c r="D59" s="4">
        <v>3949484.35</v>
      </c>
      <c r="E59" s="4">
        <v>3949484.35</v>
      </c>
      <c r="F59" s="23">
        <f t="shared" si="0"/>
        <v>1</v>
      </c>
      <c r="G59" s="21">
        <v>3</v>
      </c>
      <c r="H59" s="4">
        <v>3949484.35</v>
      </c>
      <c r="I59" s="4">
        <v>4073577.05</v>
      </c>
      <c r="J59" s="23">
        <f t="shared" si="1"/>
        <v>1.0314199751164983</v>
      </c>
      <c r="K59" s="21">
        <v>3</v>
      </c>
      <c r="L59" s="75">
        <f t="shared" si="2"/>
        <v>6</v>
      </c>
      <c r="M59" s="130">
        <v>2</v>
      </c>
      <c r="N59" s="130">
        <v>0</v>
      </c>
      <c r="O59" s="131">
        <f t="shared" si="16"/>
        <v>0</v>
      </c>
      <c r="P59" s="130">
        <v>3</v>
      </c>
      <c r="Q59" s="130">
        <v>2</v>
      </c>
      <c r="R59" s="130">
        <v>2</v>
      </c>
      <c r="S59" s="131">
        <f t="shared" si="17"/>
        <v>1</v>
      </c>
      <c r="T59" s="130">
        <v>0</v>
      </c>
      <c r="U59" s="130">
        <v>2</v>
      </c>
      <c r="V59" s="130">
        <v>2</v>
      </c>
      <c r="W59" s="132">
        <f t="shared" si="18"/>
        <v>1</v>
      </c>
      <c r="X59" s="130">
        <v>1</v>
      </c>
      <c r="Y59" s="134">
        <v>323226.90000000002</v>
      </c>
      <c r="Z59" s="134">
        <v>548457</v>
      </c>
      <c r="AA59" s="135">
        <f t="shared" si="19"/>
        <v>0.41066136451900509</v>
      </c>
      <c r="AB59" s="130">
        <v>0</v>
      </c>
      <c r="AC59" s="139">
        <f t="shared" si="7"/>
        <v>4</v>
      </c>
      <c r="AD59" s="4">
        <v>0</v>
      </c>
      <c r="AE59" s="4">
        <v>743396.58</v>
      </c>
      <c r="AF59" s="23">
        <f t="shared" si="15"/>
        <v>0</v>
      </c>
      <c r="AG59" s="21">
        <v>0</v>
      </c>
      <c r="AH59" s="4">
        <v>0</v>
      </c>
      <c r="AI59" s="4">
        <v>538513.27999999991</v>
      </c>
      <c r="AJ59" s="23">
        <v>0</v>
      </c>
      <c r="AK59" s="21">
        <v>0</v>
      </c>
      <c r="AL59" s="74">
        <f t="shared" si="9"/>
        <v>0</v>
      </c>
      <c r="AM59" s="4">
        <v>4073577.05</v>
      </c>
      <c r="AN59" s="4">
        <v>3949484.35</v>
      </c>
      <c r="AO59" s="23">
        <f t="shared" si="10"/>
        <v>1.0314199751164983</v>
      </c>
      <c r="AP59" s="21">
        <v>3</v>
      </c>
      <c r="AQ59" s="4">
        <f t="shared" si="11"/>
        <v>4073577.05</v>
      </c>
      <c r="AR59" s="4">
        <v>1297189.8399999999</v>
      </c>
      <c r="AS59" s="23">
        <f t="shared" si="12"/>
        <v>0.31843999121116412</v>
      </c>
      <c r="AT59" s="21">
        <v>1</v>
      </c>
      <c r="AU59" s="4">
        <v>0</v>
      </c>
      <c r="AV59" s="21">
        <v>3</v>
      </c>
      <c r="AW59" s="4">
        <v>0</v>
      </c>
      <c r="AX59" s="124">
        <v>0</v>
      </c>
      <c r="AY59" s="53">
        <v>0</v>
      </c>
      <c r="AZ59" s="54">
        <v>0</v>
      </c>
      <c r="BA59" s="90">
        <f t="shared" si="13"/>
        <v>7</v>
      </c>
      <c r="BB59" s="44">
        <f t="shared" si="14"/>
        <v>17</v>
      </c>
    </row>
    <row r="60" spans="1:54" ht="76.5" x14ac:dyDescent="0.2">
      <c r="A60" s="1">
        <v>57</v>
      </c>
      <c r="B60" s="2" t="s">
        <v>1305</v>
      </c>
      <c r="C60" s="3" t="s">
        <v>1306</v>
      </c>
      <c r="D60" s="4">
        <v>2760665.75</v>
      </c>
      <c r="E60" s="4">
        <v>2760665.75</v>
      </c>
      <c r="F60" s="23">
        <f t="shared" si="0"/>
        <v>1</v>
      </c>
      <c r="G60" s="21">
        <v>3</v>
      </c>
      <c r="H60" s="4">
        <v>2760665.75</v>
      </c>
      <c r="I60" s="4">
        <v>2770924.5</v>
      </c>
      <c r="J60" s="23">
        <f t="shared" si="1"/>
        <v>1.0037160420452929</v>
      </c>
      <c r="K60" s="21">
        <v>3</v>
      </c>
      <c r="L60" s="75">
        <f t="shared" si="2"/>
        <v>6</v>
      </c>
      <c r="M60" s="130">
        <v>1</v>
      </c>
      <c r="N60" s="130">
        <v>0</v>
      </c>
      <c r="O60" s="131">
        <f t="shared" si="16"/>
        <v>0</v>
      </c>
      <c r="P60" s="130">
        <v>3</v>
      </c>
      <c r="Q60" s="130">
        <v>1</v>
      </c>
      <c r="R60" s="130">
        <v>1</v>
      </c>
      <c r="S60" s="131">
        <f t="shared" si="17"/>
        <v>1</v>
      </c>
      <c r="T60" s="130">
        <v>0</v>
      </c>
      <c r="U60" s="130">
        <v>1</v>
      </c>
      <c r="V60" s="130">
        <v>1</v>
      </c>
      <c r="W60" s="132">
        <f t="shared" si="18"/>
        <v>1</v>
      </c>
      <c r="X60" s="130">
        <v>1</v>
      </c>
      <c r="Y60" s="134">
        <v>95974.6</v>
      </c>
      <c r="Z60" s="134">
        <v>95974.6</v>
      </c>
      <c r="AA60" s="135">
        <f t="shared" si="19"/>
        <v>0</v>
      </c>
      <c r="AB60" s="130">
        <v>0</v>
      </c>
      <c r="AC60" s="139">
        <f t="shared" si="7"/>
        <v>4</v>
      </c>
      <c r="AD60" s="4">
        <v>0</v>
      </c>
      <c r="AE60" s="4">
        <v>524296.43999999994</v>
      </c>
      <c r="AF60" s="23">
        <f t="shared" si="15"/>
        <v>0</v>
      </c>
      <c r="AG60" s="21">
        <v>0</v>
      </c>
      <c r="AH60" s="4">
        <v>0</v>
      </c>
      <c r="AI60" s="4">
        <v>112043.31999999999</v>
      </c>
      <c r="AJ60" s="23">
        <v>0</v>
      </c>
      <c r="AK60" s="21">
        <v>0</v>
      </c>
      <c r="AL60" s="74">
        <f t="shared" si="9"/>
        <v>0</v>
      </c>
      <c r="AM60" s="4">
        <v>2766400.71</v>
      </c>
      <c r="AN60" s="4">
        <v>2760665.75</v>
      </c>
      <c r="AO60" s="23">
        <f t="shared" si="10"/>
        <v>1.0020773829645984</v>
      </c>
      <c r="AP60" s="21">
        <v>3</v>
      </c>
      <c r="AQ60" s="4">
        <f t="shared" si="11"/>
        <v>2766400.71</v>
      </c>
      <c r="AR60" s="4">
        <v>844527.96999999986</v>
      </c>
      <c r="AS60" s="23">
        <f t="shared" si="12"/>
        <v>0.30528041976970138</v>
      </c>
      <c r="AT60" s="21">
        <v>1</v>
      </c>
      <c r="AU60" s="4">
        <v>0</v>
      </c>
      <c r="AV60" s="21">
        <v>3</v>
      </c>
      <c r="AW60" s="4">
        <v>0</v>
      </c>
      <c r="AX60" s="124">
        <v>0</v>
      </c>
      <c r="AY60" s="53">
        <v>0</v>
      </c>
      <c r="AZ60" s="54">
        <v>0</v>
      </c>
      <c r="BA60" s="90">
        <f t="shared" si="13"/>
        <v>7</v>
      </c>
      <c r="BB60" s="44">
        <f t="shared" si="14"/>
        <v>17</v>
      </c>
    </row>
    <row r="61" spans="1:54" ht="76.5" x14ac:dyDescent="0.2">
      <c r="A61" s="1">
        <v>58</v>
      </c>
      <c r="B61" s="2" t="s">
        <v>1353</v>
      </c>
      <c r="C61" s="3" t="s">
        <v>1354</v>
      </c>
      <c r="D61" s="4">
        <v>1670173.78</v>
      </c>
      <c r="E61" s="4">
        <v>1722031.78</v>
      </c>
      <c r="F61" s="23">
        <f t="shared" si="0"/>
        <v>1.031049463607314</v>
      </c>
      <c r="G61" s="21">
        <v>3</v>
      </c>
      <c r="H61" s="4">
        <v>1688939.98</v>
      </c>
      <c r="I61" s="4">
        <v>1450941.42</v>
      </c>
      <c r="J61" s="23">
        <f t="shared" si="1"/>
        <v>0.85908406289251316</v>
      </c>
      <c r="K61" s="21">
        <v>2</v>
      </c>
      <c r="L61" s="76">
        <f t="shared" si="2"/>
        <v>5</v>
      </c>
      <c r="M61" s="130">
        <v>2</v>
      </c>
      <c r="N61" s="130">
        <v>0</v>
      </c>
      <c r="O61" s="131">
        <f t="shared" si="16"/>
        <v>0</v>
      </c>
      <c r="P61" s="130">
        <v>3</v>
      </c>
      <c r="Q61" s="130">
        <v>2</v>
      </c>
      <c r="R61" s="130">
        <v>0</v>
      </c>
      <c r="S61" s="131">
        <f t="shared" si="17"/>
        <v>0</v>
      </c>
      <c r="T61" s="130">
        <v>3</v>
      </c>
      <c r="U61" s="130">
        <v>4</v>
      </c>
      <c r="V61" s="130">
        <v>2</v>
      </c>
      <c r="W61" s="132">
        <f t="shared" si="18"/>
        <v>2</v>
      </c>
      <c r="X61" s="130">
        <v>1</v>
      </c>
      <c r="Y61" s="134">
        <v>87804.739999999991</v>
      </c>
      <c r="Z61" s="134">
        <v>88056.739999999991</v>
      </c>
      <c r="AA61" s="135">
        <f t="shared" si="19"/>
        <v>2.8617911587460543E-3</v>
      </c>
      <c r="AB61" s="130">
        <v>0</v>
      </c>
      <c r="AC61" s="138">
        <f t="shared" si="7"/>
        <v>7</v>
      </c>
      <c r="AD61" s="4">
        <v>0</v>
      </c>
      <c r="AE61" s="4">
        <v>696921.92</v>
      </c>
      <c r="AF61" s="23">
        <f t="shared" si="15"/>
        <v>0</v>
      </c>
      <c r="AG61" s="21">
        <v>0</v>
      </c>
      <c r="AH61" s="4">
        <v>0</v>
      </c>
      <c r="AI61" s="4">
        <v>418855.01</v>
      </c>
      <c r="AJ61" s="23">
        <v>0</v>
      </c>
      <c r="AK61" s="21">
        <v>0</v>
      </c>
      <c r="AL61" s="74">
        <f t="shared" si="9"/>
        <v>0</v>
      </c>
      <c r="AM61" s="4">
        <v>1450941.42</v>
      </c>
      <c r="AN61" s="4">
        <v>1722031.78</v>
      </c>
      <c r="AO61" s="23">
        <f t="shared" si="10"/>
        <v>0.84257528627026845</v>
      </c>
      <c r="AP61" s="21">
        <v>2</v>
      </c>
      <c r="AQ61" s="4">
        <f t="shared" si="11"/>
        <v>1450941.42</v>
      </c>
      <c r="AR61" s="4">
        <v>87804.739999999991</v>
      </c>
      <c r="AS61" s="23">
        <f t="shared" si="12"/>
        <v>6.051570297028256E-2</v>
      </c>
      <c r="AT61" s="21">
        <v>0</v>
      </c>
      <c r="AU61" s="4">
        <v>0</v>
      </c>
      <c r="AV61" s="21">
        <v>3</v>
      </c>
      <c r="AW61" s="4">
        <v>0</v>
      </c>
      <c r="AX61" s="124">
        <v>0</v>
      </c>
      <c r="AY61" s="53">
        <v>0</v>
      </c>
      <c r="AZ61" s="54">
        <v>0</v>
      </c>
      <c r="BA61" s="88">
        <f t="shared" si="13"/>
        <v>5</v>
      </c>
      <c r="BB61" s="44">
        <f t="shared" si="14"/>
        <v>17</v>
      </c>
    </row>
    <row r="62" spans="1:54" ht="51" x14ac:dyDescent="0.2">
      <c r="A62" s="1">
        <v>59</v>
      </c>
      <c r="B62" s="2" t="s">
        <v>1485</v>
      </c>
      <c r="C62" s="3" t="s">
        <v>1486</v>
      </c>
      <c r="D62" s="4">
        <v>1296045.02</v>
      </c>
      <c r="E62" s="4">
        <v>1296045.02</v>
      </c>
      <c r="F62" s="23">
        <f t="shared" si="0"/>
        <v>1</v>
      </c>
      <c r="G62" s="21">
        <v>3</v>
      </c>
      <c r="H62" s="4">
        <v>1296045.02</v>
      </c>
      <c r="I62" s="4">
        <v>1299697.6200000001</v>
      </c>
      <c r="J62" s="23">
        <f t="shared" si="1"/>
        <v>1.0028182662975704</v>
      </c>
      <c r="K62" s="21">
        <v>3</v>
      </c>
      <c r="L62" s="75">
        <f t="shared" si="2"/>
        <v>6</v>
      </c>
      <c r="M62" s="130">
        <v>3</v>
      </c>
      <c r="N62" s="130">
        <v>3</v>
      </c>
      <c r="O62" s="131">
        <f t="shared" si="16"/>
        <v>1</v>
      </c>
      <c r="P62" s="130">
        <v>0</v>
      </c>
      <c r="Q62" s="130">
        <v>3</v>
      </c>
      <c r="R62" s="130">
        <v>0</v>
      </c>
      <c r="S62" s="131">
        <f t="shared" si="17"/>
        <v>0</v>
      </c>
      <c r="T62" s="130">
        <v>3</v>
      </c>
      <c r="U62" s="130">
        <v>0</v>
      </c>
      <c r="V62" s="130">
        <v>3</v>
      </c>
      <c r="W62" s="132">
        <f t="shared" si="18"/>
        <v>0</v>
      </c>
      <c r="X62" s="130">
        <v>0</v>
      </c>
      <c r="Y62" s="134">
        <v>0</v>
      </c>
      <c r="Z62" s="134">
        <v>0</v>
      </c>
      <c r="AA62" s="135">
        <v>0</v>
      </c>
      <c r="AB62" s="130">
        <v>0</v>
      </c>
      <c r="AC62" s="139">
        <f t="shared" si="7"/>
        <v>3</v>
      </c>
      <c r="AD62" s="4">
        <v>0</v>
      </c>
      <c r="AE62" s="4">
        <v>139019.63999999998</v>
      </c>
      <c r="AF62" s="23">
        <f t="shared" si="15"/>
        <v>0</v>
      </c>
      <c r="AG62" s="21">
        <v>0</v>
      </c>
      <c r="AH62" s="4">
        <v>0</v>
      </c>
      <c r="AI62" s="4">
        <v>24778.240000000002</v>
      </c>
      <c r="AJ62" s="23">
        <v>0</v>
      </c>
      <c r="AK62" s="21">
        <v>0</v>
      </c>
      <c r="AL62" s="74">
        <f t="shared" si="9"/>
        <v>0</v>
      </c>
      <c r="AM62" s="4">
        <v>1299697.6200000001</v>
      </c>
      <c r="AN62" s="4">
        <v>1296045.02</v>
      </c>
      <c r="AO62" s="23">
        <f t="shared" si="10"/>
        <v>1.0028182662975704</v>
      </c>
      <c r="AP62" s="21">
        <v>3</v>
      </c>
      <c r="AQ62" s="4">
        <f t="shared" si="11"/>
        <v>1299697.6200000001</v>
      </c>
      <c r="AR62" s="4">
        <v>573183.28</v>
      </c>
      <c r="AS62" s="23">
        <f t="shared" si="12"/>
        <v>0.44101279496072321</v>
      </c>
      <c r="AT62" s="21">
        <v>1</v>
      </c>
      <c r="AU62" s="4">
        <v>0</v>
      </c>
      <c r="AV62" s="21">
        <v>3</v>
      </c>
      <c r="AW62" s="4">
        <v>9</v>
      </c>
      <c r="AX62" s="124">
        <v>15</v>
      </c>
      <c r="AY62" s="53">
        <f>AW62/AX62</f>
        <v>0.6</v>
      </c>
      <c r="AZ62" s="54">
        <v>1</v>
      </c>
      <c r="BA62" s="90">
        <f t="shared" si="13"/>
        <v>8</v>
      </c>
      <c r="BB62" s="44">
        <f t="shared" si="14"/>
        <v>17</v>
      </c>
    </row>
    <row r="63" spans="1:54" ht="76.5" x14ac:dyDescent="0.2">
      <c r="A63" s="1">
        <v>60</v>
      </c>
      <c r="B63" s="2" t="s">
        <v>1541</v>
      </c>
      <c r="C63" s="3" t="s">
        <v>1542</v>
      </c>
      <c r="D63" s="4">
        <v>1167376.02</v>
      </c>
      <c r="E63" s="4">
        <v>1167376.02</v>
      </c>
      <c r="F63" s="23">
        <f t="shared" si="0"/>
        <v>1</v>
      </c>
      <c r="G63" s="21">
        <v>3</v>
      </c>
      <c r="H63" s="4">
        <v>1167376.02</v>
      </c>
      <c r="I63" s="4">
        <v>1157237.6200000001</v>
      </c>
      <c r="J63" s="23">
        <f t="shared" si="1"/>
        <v>0.99131522335022793</v>
      </c>
      <c r="K63" s="21">
        <v>3</v>
      </c>
      <c r="L63" s="75">
        <f t="shared" si="2"/>
        <v>6</v>
      </c>
      <c r="M63" s="130">
        <v>14</v>
      </c>
      <c r="N63" s="130">
        <v>0</v>
      </c>
      <c r="O63" s="131">
        <f t="shared" si="16"/>
        <v>0</v>
      </c>
      <c r="P63" s="130">
        <v>3</v>
      </c>
      <c r="Q63" s="130">
        <v>14</v>
      </c>
      <c r="R63" s="130">
        <v>13</v>
      </c>
      <c r="S63" s="131">
        <f t="shared" si="17"/>
        <v>0.9285714285714286</v>
      </c>
      <c r="T63" s="130">
        <v>0</v>
      </c>
      <c r="U63" s="130">
        <v>15</v>
      </c>
      <c r="V63" s="130">
        <v>14</v>
      </c>
      <c r="W63" s="132">
        <f t="shared" si="18"/>
        <v>1.0714285714285714</v>
      </c>
      <c r="X63" s="130">
        <v>1</v>
      </c>
      <c r="Y63" s="134">
        <v>420757.64000000007</v>
      </c>
      <c r="Z63" s="134">
        <v>733620.84999999986</v>
      </c>
      <c r="AA63" s="135">
        <f t="shared" ref="AA63:AA71" si="20">(Z63-Y63)/Z63</f>
        <v>0.42646444685970941</v>
      </c>
      <c r="AB63" s="130">
        <v>0</v>
      </c>
      <c r="AC63" s="139">
        <f t="shared" si="7"/>
        <v>4</v>
      </c>
      <c r="AD63" s="4">
        <v>0</v>
      </c>
      <c r="AE63" s="4">
        <v>371016.06</v>
      </c>
      <c r="AF63" s="23">
        <f t="shared" si="15"/>
        <v>0</v>
      </c>
      <c r="AG63" s="21">
        <v>0</v>
      </c>
      <c r="AH63" s="4">
        <v>0</v>
      </c>
      <c r="AI63" s="4">
        <v>138502.78</v>
      </c>
      <c r="AJ63" s="23">
        <v>0</v>
      </c>
      <c r="AK63" s="21">
        <v>0</v>
      </c>
      <c r="AL63" s="74">
        <f t="shared" si="9"/>
        <v>0</v>
      </c>
      <c r="AM63" s="4">
        <v>1157237.6200000001</v>
      </c>
      <c r="AN63" s="4">
        <v>1167376.02</v>
      </c>
      <c r="AO63" s="23">
        <f t="shared" si="10"/>
        <v>0.99131522335022793</v>
      </c>
      <c r="AP63" s="21">
        <v>3</v>
      </c>
      <c r="AQ63" s="4">
        <f t="shared" si="11"/>
        <v>1157237.6200000001</v>
      </c>
      <c r="AR63" s="4">
        <v>436575.85000000009</v>
      </c>
      <c r="AS63" s="23">
        <f t="shared" si="12"/>
        <v>0.37725687659549129</v>
      </c>
      <c r="AT63" s="21">
        <v>1</v>
      </c>
      <c r="AU63" s="4">
        <v>0</v>
      </c>
      <c r="AV63" s="21">
        <v>3</v>
      </c>
      <c r="AW63" s="4">
        <v>0</v>
      </c>
      <c r="AX63" s="124">
        <v>0</v>
      </c>
      <c r="AY63" s="53">
        <v>0</v>
      </c>
      <c r="AZ63" s="54">
        <v>0</v>
      </c>
      <c r="BA63" s="90">
        <f t="shared" si="13"/>
        <v>7</v>
      </c>
      <c r="BB63" s="44">
        <f t="shared" si="14"/>
        <v>17</v>
      </c>
    </row>
    <row r="64" spans="1:54" ht="76.5" x14ac:dyDescent="0.2">
      <c r="A64" s="1">
        <v>61</v>
      </c>
      <c r="B64" s="2" t="s">
        <v>1545</v>
      </c>
      <c r="C64" s="3" t="s">
        <v>1546</v>
      </c>
      <c r="D64" s="4">
        <v>1085512.79</v>
      </c>
      <c r="E64" s="4">
        <v>1085512.79</v>
      </c>
      <c r="F64" s="23">
        <f t="shared" si="0"/>
        <v>1</v>
      </c>
      <c r="G64" s="21">
        <v>3</v>
      </c>
      <c r="H64" s="4">
        <v>1085512.79</v>
      </c>
      <c r="I64" s="4">
        <v>1078684.5900000001</v>
      </c>
      <c r="J64" s="23">
        <f t="shared" si="1"/>
        <v>0.99370970101605161</v>
      </c>
      <c r="K64" s="21">
        <v>3</v>
      </c>
      <c r="L64" s="75">
        <f t="shared" si="2"/>
        <v>6</v>
      </c>
      <c r="M64" s="130">
        <v>7</v>
      </c>
      <c r="N64" s="130">
        <v>0</v>
      </c>
      <c r="O64" s="131">
        <f t="shared" si="16"/>
        <v>0</v>
      </c>
      <c r="P64" s="130">
        <v>3</v>
      </c>
      <c r="Q64" s="130">
        <v>7</v>
      </c>
      <c r="R64" s="130">
        <v>7</v>
      </c>
      <c r="S64" s="131">
        <f t="shared" si="17"/>
        <v>1</v>
      </c>
      <c r="T64" s="130">
        <v>0</v>
      </c>
      <c r="U64" s="130">
        <v>7</v>
      </c>
      <c r="V64" s="130">
        <v>7</v>
      </c>
      <c r="W64" s="132">
        <f t="shared" si="18"/>
        <v>1</v>
      </c>
      <c r="X64" s="130">
        <v>1</v>
      </c>
      <c r="Y64" s="134">
        <v>452654.34</v>
      </c>
      <c r="Z64" s="134">
        <v>672378.98999999987</v>
      </c>
      <c r="AA64" s="135">
        <f t="shared" si="20"/>
        <v>0.3267869062952129</v>
      </c>
      <c r="AB64" s="130">
        <v>0</v>
      </c>
      <c r="AC64" s="139">
        <f t="shared" si="7"/>
        <v>4</v>
      </c>
      <c r="AD64" s="4">
        <v>0</v>
      </c>
      <c r="AE64" s="4">
        <v>330189.32000000007</v>
      </c>
      <c r="AF64" s="23">
        <f t="shared" si="15"/>
        <v>0</v>
      </c>
      <c r="AG64" s="21">
        <v>0</v>
      </c>
      <c r="AH64" s="4">
        <v>0</v>
      </c>
      <c r="AI64" s="4">
        <v>289354.48</v>
      </c>
      <c r="AJ64" s="23">
        <v>0</v>
      </c>
      <c r="AK64" s="21">
        <v>0</v>
      </c>
      <c r="AL64" s="74">
        <f t="shared" si="9"/>
        <v>0</v>
      </c>
      <c r="AM64" s="4">
        <v>1078684.5899999999</v>
      </c>
      <c r="AN64" s="4">
        <v>1085512.79</v>
      </c>
      <c r="AO64" s="23">
        <f t="shared" si="10"/>
        <v>0.99370970101605138</v>
      </c>
      <c r="AP64" s="21">
        <v>3</v>
      </c>
      <c r="AQ64" s="4">
        <f t="shared" si="11"/>
        <v>1078684.5899999999</v>
      </c>
      <c r="AR64" s="4">
        <v>424916.11</v>
      </c>
      <c r="AS64" s="23">
        <f t="shared" si="12"/>
        <v>0.39392062697400732</v>
      </c>
      <c r="AT64" s="21">
        <v>1</v>
      </c>
      <c r="AU64" s="4">
        <v>0</v>
      </c>
      <c r="AV64" s="21">
        <v>3</v>
      </c>
      <c r="AW64" s="4">
        <v>0</v>
      </c>
      <c r="AX64" s="124">
        <v>0</v>
      </c>
      <c r="AY64" s="53">
        <v>0</v>
      </c>
      <c r="AZ64" s="54">
        <v>0</v>
      </c>
      <c r="BA64" s="90">
        <f t="shared" si="13"/>
        <v>7</v>
      </c>
      <c r="BB64" s="44">
        <f t="shared" si="14"/>
        <v>17</v>
      </c>
    </row>
    <row r="65" spans="1:54" ht="76.5" x14ac:dyDescent="0.2">
      <c r="A65" s="1">
        <v>62</v>
      </c>
      <c r="B65" s="2" t="s">
        <v>1553</v>
      </c>
      <c r="C65" s="3" t="s">
        <v>1554</v>
      </c>
      <c r="D65" s="4">
        <v>493737.25</v>
      </c>
      <c r="E65" s="4">
        <v>493737.25</v>
      </c>
      <c r="F65" s="23">
        <f t="shared" si="0"/>
        <v>1</v>
      </c>
      <c r="G65" s="21">
        <v>3</v>
      </c>
      <c r="H65" s="4">
        <v>493737.25</v>
      </c>
      <c r="I65" s="4">
        <v>485055.35</v>
      </c>
      <c r="J65" s="23">
        <f t="shared" si="1"/>
        <v>0.98241595099417756</v>
      </c>
      <c r="K65" s="21">
        <v>3</v>
      </c>
      <c r="L65" s="75">
        <f t="shared" si="2"/>
        <v>6</v>
      </c>
      <c r="M65" s="130">
        <v>6</v>
      </c>
      <c r="N65" s="130">
        <v>0</v>
      </c>
      <c r="O65" s="131">
        <f t="shared" si="16"/>
        <v>0</v>
      </c>
      <c r="P65" s="130">
        <v>3</v>
      </c>
      <c r="Q65" s="130">
        <v>6</v>
      </c>
      <c r="R65" s="130">
        <v>6</v>
      </c>
      <c r="S65" s="131">
        <f t="shared" si="17"/>
        <v>1</v>
      </c>
      <c r="T65" s="130">
        <v>0</v>
      </c>
      <c r="U65" s="130">
        <v>6</v>
      </c>
      <c r="V65" s="130">
        <v>6</v>
      </c>
      <c r="W65" s="132">
        <f t="shared" si="18"/>
        <v>1</v>
      </c>
      <c r="X65" s="130">
        <v>1</v>
      </c>
      <c r="Y65" s="134">
        <v>157779.63</v>
      </c>
      <c r="Z65" s="134">
        <v>213658.64</v>
      </c>
      <c r="AA65" s="135">
        <f t="shared" si="20"/>
        <v>0.26153405263648599</v>
      </c>
      <c r="AB65" s="130">
        <v>0</v>
      </c>
      <c r="AC65" s="139">
        <f t="shared" si="7"/>
        <v>4</v>
      </c>
      <c r="AD65" s="4">
        <v>0</v>
      </c>
      <c r="AE65" s="4">
        <v>99425.12</v>
      </c>
      <c r="AF65" s="23">
        <f t="shared" si="15"/>
        <v>0</v>
      </c>
      <c r="AG65" s="21">
        <v>0</v>
      </c>
      <c r="AH65" s="4">
        <v>0</v>
      </c>
      <c r="AI65" s="4">
        <v>74001.34</v>
      </c>
      <c r="AJ65" s="23">
        <v>0</v>
      </c>
      <c r="AK65" s="21">
        <v>0</v>
      </c>
      <c r="AL65" s="74">
        <f t="shared" si="9"/>
        <v>0</v>
      </c>
      <c r="AM65" s="4">
        <v>485055.35</v>
      </c>
      <c r="AN65" s="4">
        <v>493737.25</v>
      </c>
      <c r="AO65" s="23">
        <f t="shared" si="10"/>
        <v>0.98241595099417756</v>
      </c>
      <c r="AP65" s="21">
        <v>3</v>
      </c>
      <c r="AQ65" s="4">
        <f t="shared" si="11"/>
        <v>485055.35</v>
      </c>
      <c r="AR65" s="4">
        <v>148059.63</v>
      </c>
      <c r="AS65" s="23">
        <f t="shared" si="12"/>
        <v>0.30524275219312602</v>
      </c>
      <c r="AT65" s="21">
        <v>1</v>
      </c>
      <c r="AU65" s="4">
        <v>0</v>
      </c>
      <c r="AV65" s="21">
        <v>3</v>
      </c>
      <c r="AW65" s="4">
        <v>0</v>
      </c>
      <c r="AX65" s="124">
        <v>0</v>
      </c>
      <c r="AY65" s="53">
        <v>0</v>
      </c>
      <c r="AZ65" s="54">
        <v>0</v>
      </c>
      <c r="BA65" s="90">
        <f t="shared" si="13"/>
        <v>7</v>
      </c>
      <c r="BB65" s="44">
        <f t="shared" si="14"/>
        <v>17</v>
      </c>
    </row>
    <row r="66" spans="1:54" ht="76.5" x14ac:dyDescent="0.2">
      <c r="A66" s="1">
        <v>63</v>
      </c>
      <c r="B66" s="2" t="s">
        <v>1565</v>
      </c>
      <c r="C66" s="3" t="s">
        <v>1566</v>
      </c>
      <c r="D66" s="4">
        <v>6561008.1299999999</v>
      </c>
      <c r="E66" s="4">
        <v>6474727.8399999999</v>
      </c>
      <c r="F66" s="23">
        <f t="shared" si="0"/>
        <v>0.98684953770968731</v>
      </c>
      <c r="G66" s="21">
        <v>3</v>
      </c>
      <c r="H66" s="4">
        <v>6561008.1299999999</v>
      </c>
      <c r="I66" s="4">
        <v>5821434.9100000001</v>
      </c>
      <c r="J66" s="23">
        <f t="shared" si="1"/>
        <v>0.88727750288582563</v>
      </c>
      <c r="K66" s="21">
        <v>2</v>
      </c>
      <c r="L66" s="76">
        <f t="shared" si="2"/>
        <v>5</v>
      </c>
      <c r="M66" s="130">
        <v>4</v>
      </c>
      <c r="N66" s="130">
        <v>0</v>
      </c>
      <c r="O66" s="131">
        <f t="shared" si="16"/>
        <v>0</v>
      </c>
      <c r="P66" s="130">
        <v>3</v>
      </c>
      <c r="Q66" s="130">
        <v>4</v>
      </c>
      <c r="R66" s="130">
        <v>4</v>
      </c>
      <c r="S66" s="131">
        <f t="shared" si="17"/>
        <v>1</v>
      </c>
      <c r="T66" s="130">
        <v>0</v>
      </c>
      <c r="U66" s="130">
        <v>4</v>
      </c>
      <c r="V66" s="130">
        <v>4</v>
      </c>
      <c r="W66" s="132">
        <f t="shared" si="18"/>
        <v>1</v>
      </c>
      <c r="X66" s="130">
        <v>1</v>
      </c>
      <c r="Y66" s="134">
        <v>1582328.1</v>
      </c>
      <c r="Z66" s="134">
        <v>1719756.4</v>
      </c>
      <c r="AA66" s="135">
        <f t="shared" si="20"/>
        <v>7.9911492115976326E-2</v>
      </c>
      <c r="AB66" s="130">
        <v>3</v>
      </c>
      <c r="AC66" s="138">
        <f t="shared" si="7"/>
        <v>7</v>
      </c>
      <c r="AD66" s="4">
        <v>0</v>
      </c>
      <c r="AE66" s="4">
        <v>532907.66</v>
      </c>
      <c r="AF66" s="23">
        <f t="shared" ref="AF66:AF97" si="21">AD66/AE66</f>
        <v>0</v>
      </c>
      <c r="AG66" s="21">
        <v>0</v>
      </c>
      <c r="AH66" s="4">
        <v>0</v>
      </c>
      <c r="AI66" s="4">
        <v>462603.21</v>
      </c>
      <c r="AJ66" s="23">
        <v>0</v>
      </c>
      <c r="AK66" s="21">
        <v>0</v>
      </c>
      <c r="AL66" s="74">
        <f t="shared" si="9"/>
        <v>0</v>
      </c>
      <c r="AM66" s="4">
        <v>5821434.9100000011</v>
      </c>
      <c r="AN66" s="4">
        <v>6474727.8399999999</v>
      </c>
      <c r="AO66" s="23">
        <f t="shared" si="10"/>
        <v>0.89910109796985704</v>
      </c>
      <c r="AP66" s="21">
        <v>2</v>
      </c>
      <c r="AQ66" s="4">
        <f t="shared" si="11"/>
        <v>5821434.9100000011</v>
      </c>
      <c r="AR66" s="4">
        <v>996310.9</v>
      </c>
      <c r="AS66" s="23">
        <f t="shared" si="12"/>
        <v>0.17114524432602474</v>
      </c>
      <c r="AT66" s="21">
        <v>0</v>
      </c>
      <c r="AU66" s="4">
        <v>0</v>
      </c>
      <c r="AV66" s="21">
        <v>3</v>
      </c>
      <c r="AW66" s="4">
        <v>0</v>
      </c>
      <c r="AX66" s="124">
        <v>0</v>
      </c>
      <c r="AY66" s="53">
        <v>0</v>
      </c>
      <c r="AZ66" s="54">
        <v>0</v>
      </c>
      <c r="BA66" s="88">
        <f t="shared" si="13"/>
        <v>5</v>
      </c>
      <c r="BB66" s="44">
        <f t="shared" si="14"/>
        <v>17</v>
      </c>
    </row>
    <row r="67" spans="1:54" ht="89.25" x14ac:dyDescent="0.2">
      <c r="A67" s="1">
        <v>64</v>
      </c>
      <c r="B67" s="2" t="s">
        <v>1585</v>
      </c>
      <c r="C67" s="3" t="s">
        <v>1586</v>
      </c>
      <c r="D67" s="4">
        <v>1378026.59</v>
      </c>
      <c r="E67" s="4">
        <v>1378026.59</v>
      </c>
      <c r="F67" s="23">
        <f t="shared" si="0"/>
        <v>1</v>
      </c>
      <c r="G67" s="21">
        <v>3</v>
      </c>
      <c r="H67" s="4">
        <v>1378026.59</v>
      </c>
      <c r="I67" s="4">
        <v>1364585.09</v>
      </c>
      <c r="J67" s="23">
        <f t="shared" si="1"/>
        <v>0.99024583408074873</v>
      </c>
      <c r="K67" s="21">
        <v>3</v>
      </c>
      <c r="L67" s="75">
        <f t="shared" si="2"/>
        <v>6</v>
      </c>
      <c r="M67" s="130">
        <v>3</v>
      </c>
      <c r="N67" s="130">
        <v>0</v>
      </c>
      <c r="O67" s="131">
        <f t="shared" si="16"/>
        <v>0</v>
      </c>
      <c r="P67" s="130">
        <v>3</v>
      </c>
      <c r="Q67" s="130">
        <v>3</v>
      </c>
      <c r="R67" s="130">
        <v>3</v>
      </c>
      <c r="S67" s="131">
        <f t="shared" si="17"/>
        <v>1</v>
      </c>
      <c r="T67" s="130">
        <v>0</v>
      </c>
      <c r="U67" s="130">
        <v>3</v>
      </c>
      <c r="V67" s="130">
        <v>3</v>
      </c>
      <c r="W67" s="132">
        <f t="shared" si="18"/>
        <v>1</v>
      </c>
      <c r="X67" s="130">
        <v>1</v>
      </c>
      <c r="Y67" s="134">
        <v>191628.1</v>
      </c>
      <c r="Z67" s="134">
        <v>296112</v>
      </c>
      <c r="AA67" s="135">
        <f t="shared" si="20"/>
        <v>0.35285263684011453</v>
      </c>
      <c r="AB67" s="130">
        <v>0</v>
      </c>
      <c r="AC67" s="139">
        <f t="shared" si="7"/>
        <v>4</v>
      </c>
      <c r="AD67" s="4">
        <v>0</v>
      </c>
      <c r="AE67" s="4">
        <v>81866.459999999992</v>
      </c>
      <c r="AF67" s="23">
        <f t="shared" si="21"/>
        <v>0</v>
      </c>
      <c r="AG67" s="21">
        <v>0</v>
      </c>
      <c r="AH67" s="4">
        <v>0</v>
      </c>
      <c r="AI67" s="4">
        <v>7035</v>
      </c>
      <c r="AJ67" s="23">
        <v>0</v>
      </c>
      <c r="AK67" s="21">
        <v>0</v>
      </c>
      <c r="AL67" s="74">
        <f t="shared" si="9"/>
        <v>0</v>
      </c>
      <c r="AM67" s="4">
        <v>1364585.0899999999</v>
      </c>
      <c r="AN67" s="4">
        <v>1378026.59</v>
      </c>
      <c r="AO67" s="23">
        <f t="shared" si="10"/>
        <v>0.99024583408074862</v>
      </c>
      <c r="AP67" s="21">
        <v>3</v>
      </c>
      <c r="AQ67" s="4">
        <f t="shared" si="11"/>
        <v>1364585.0899999999</v>
      </c>
      <c r="AR67" s="4">
        <v>565988.6399999999</v>
      </c>
      <c r="AS67" s="23">
        <f t="shared" si="12"/>
        <v>0.41476976712386615</v>
      </c>
      <c r="AT67" s="21">
        <v>1</v>
      </c>
      <c r="AU67" s="4">
        <v>0</v>
      </c>
      <c r="AV67" s="21">
        <v>3</v>
      </c>
      <c r="AW67" s="4">
        <v>0</v>
      </c>
      <c r="AX67" s="124">
        <v>0</v>
      </c>
      <c r="AY67" s="53">
        <v>0</v>
      </c>
      <c r="AZ67" s="54">
        <v>0</v>
      </c>
      <c r="BA67" s="90">
        <f t="shared" si="13"/>
        <v>7</v>
      </c>
      <c r="BB67" s="44">
        <f t="shared" si="14"/>
        <v>17</v>
      </c>
    </row>
    <row r="68" spans="1:54" ht="76.5" x14ac:dyDescent="0.2">
      <c r="A68" s="1">
        <v>65</v>
      </c>
      <c r="B68" s="2" t="s">
        <v>1629</v>
      </c>
      <c r="C68" s="3" t="s">
        <v>1630</v>
      </c>
      <c r="D68" s="4">
        <v>4836276.01</v>
      </c>
      <c r="E68" s="4">
        <v>4836276.01</v>
      </c>
      <c r="F68" s="23">
        <f t="shared" ref="F68:F131" si="22">E68/D68</f>
        <v>1</v>
      </c>
      <c r="G68" s="21">
        <v>3</v>
      </c>
      <c r="H68" s="4">
        <v>4836276.01</v>
      </c>
      <c r="I68" s="4">
        <v>4836276.01</v>
      </c>
      <c r="J68" s="23">
        <f t="shared" ref="J68:J131" si="23">I68/H68</f>
        <v>1</v>
      </c>
      <c r="K68" s="21">
        <v>3</v>
      </c>
      <c r="L68" s="75">
        <f t="shared" ref="L68:L131" si="24">G68+K68</f>
        <v>6</v>
      </c>
      <c r="M68" s="130">
        <v>18</v>
      </c>
      <c r="N68" s="130">
        <v>6</v>
      </c>
      <c r="O68" s="131">
        <f t="shared" si="16"/>
        <v>0.33333333333333331</v>
      </c>
      <c r="P68" s="130">
        <v>0</v>
      </c>
      <c r="Q68" s="130">
        <v>18</v>
      </c>
      <c r="R68" s="130">
        <v>9</v>
      </c>
      <c r="S68" s="131">
        <f t="shared" si="17"/>
        <v>0.5</v>
      </c>
      <c r="T68" s="130">
        <v>1</v>
      </c>
      <c r="U68" s="130">
        <v>15</v>
      </c>
      <c r="V68" s="130">
        <v>18</v>
      </c>
      <c r="W68" s="132">
        <f t="shared" si="18"/>
        <v>0.83333333333333337</v>
      </c>
      <c r="X68" s="130">
        <v>0</v>
      </c>
      <c r="Y68" s="134">
        <v>1354817.0999999999</v>
      </c>
      <c r="Z68" s="134">
        <v>1489109.5899999999</v>
      </c>
      <c r="AA68" s="135">
        <f t="shared" si="20"/>
        <v>9.0183080481000738E-2</v>
      </c>
      <c r="AB68" s="130">
        <v>3</v>
      </c>
      <c r="AC68" s="139">
        <f t="shared" ref="AC68:AC131" si="25">P68+T68+X68+AB68</f>
        <v>4</v>
      </c>
      <c r="AD68" s="4">
        <v>0</v>
      </c>
      <c r="AE68" s="4">
        <v>1185737.7900000003</v>
      </c>
      <c r="AF68" s="23">
        <f t="shared" si="21"/>
        <v>0</v>
      </c>
      <c r="AG68" s="21">
        <v>0</v>
      </c>
      <c r="AH68" s="4">
        <v>0</v>
      </c>
      <c r="AI68" s="4">
        <v>716675.4</v>
      </c>
      <c r="AJ68" s="23">
        <v>0</v>
      </c>
      <c r="AK68" s="21">
        <v>0</v>
      </c>
      <c r="AL68" s="74">
        <f t="shared" ref="AL68:AL131" si="26">AG68+AK68</f>
        <v>0</v>
      </c>
      <c r="AM68" s="4">
        <v>4836276.01</v>
      </c>
      <c r="AN68" s="4">
        <v>4836276.0100000007</v>
      </c>
      <c r="AO68" s="23">
        <f t="shared" ref="AO68:AO131" si="27">AM68/AN68</f>
        <v>0.99999999999999978</v>
      </c>
      <c r="AP68" s="21">
        <v>3</v>
      </c>
      <c r="AQ68" s="4">
        <f t="shared" ref="AQ68:AQ131" si="28">AM68</f>
        <v>4836276.01</v>
      </c>
      <c r="AR68" s="4">
        <v>2258669.44</v>
      </c>
      <c r="AS68" s="23">
        <f t="shared" ref="AS68:AS131" si="29">AR68/AQ68</f>
        <v>0.46702657898964706</v>
      </c>
      <c r="AT68" s="21">
        <v>1</v>
      </c>
      <c r="AU68" s="4">
        <v>0</v>
      </c>
      <c r="AV68" s="21">
        <v>3</v>
      </c>
      <c r="AW68" s="4">
        <v>0</v>
      </c>
      <c r="AX68" s="124">
        <v>0</v>
      </c>
      <c r="AY68" s="53">
        <v>0</v>
      </c>
      <c r="AZ68" s="54">
        <v>0</v>
      </c>
      <c r="BA68" s="90">
        <f t="shared" ref="BA68:BA131" si="30">AP68+AT68+AV68+AZ68</f>
        <v>7</v>
      </c>
      <c r="BB68" s="44">
        <f t="shared" ref="BB68:BB131" si="31">L68+AC68+AL68+BA68</f>
        <v>17</v>
      </c>
    </row>
    <row r="69" spans="1:54" ht="76.5" x14ac:dyDescent="0.2">
      <c r="A69" s="1">
        <v>66</v>
      </c>
      <c r="B69" s="2" t="s">
        <v>1677</v>
      </c>
      <c r="C69" s="3" t="s">
        <v>1678</v>
      </c>
      <c r="D69" s="4">
        <v>1670092.16</v>
      </c>
      <c r="E69" s="4">
        <v>1670092.16</v>
      </c>
      <c r="F69" s="23">
        <f t="shared" si="22"/>
        <v>1</v>
      </c>
      <c r="G69" s="21">
        <v>3</v>
      </c>
      <c r="H69" s="4">
        <v>1670092.16</v>
      </c>
      <c r="I69" s="4">
        <v>1523014.7</v>
      </c>
      <c r="J69" s="23">
        <f t="shared" si="23"/>
        <v>0.91193452461928814</v>
      </c>
      <c r="K69" s="21">
        <v>3</v>
      </c>
      <c r="L69" s="75">
        <f t="shared" si="24"/>
        <v>6</v>
      </c>
      <c r="M69" s="130">
        <v>3</v>
      </c>
      <c r="N69" s="130">
        <v>0</v>
      </c>
      <c r="O69" s="131">
        <f t="shared" ref="O69:O100" si="32">N69/M69</f>
        <v>0</v>
      </c>
      <c r="P69" s="130">
        <v>3</v>
      </c>
      <c r="Q69" s="130">
        <v>3</v>
      </c>
      <c r="R69" s="130">
        <v>3</v>
      </c>
      <c r="S69" s="131">
        <f t="shared" ref="S69:S100" si="33">R69/Q69</f>
        <v>1</v>
      </c>
      <c r="T69" s="130">
        <v>0</v>
      </c>
      <c r="U69" s="130">
        <v>3</v>
      </c>
      <c r="V69" s="130">
        <v>3</v>
      </c>
      <c r="W69" s="132">
        <f t="shared" ref="W69:W100" si="34">U69/V69</f>
        <v>1</v>
      </c>
      <c r="X69" s="130">
        <v>1</v>
      </c>
      <c r="Y69" s="134">
        <v>104010.14</v>
      </c>
      <c r="Z69" s="134">
        <v>193624.08000000002</v>
      </c>
      <c r="AA69" s="135">
        <f t="shared" si="20"/>
        <v>0.46282435531778904</v>
      </c>
      <c r="AB69" s="130">
        <v>0</v>
      </c>
      <c r="AC69" s="139">
        <f t="shared" si="25"/>
        <v>4</v>
      </c>
      <c r="AD69" s="4">
        <v>0</v>
      </c>
      <c r="AE69" s="4">
        <v>722625.05</v>
      </c>
      <c r="AF69" s="23">
        <f t="shared" si="21"/>
        <v>0</v>
      </c>
      <c r="AG69" s="21">
        <v>0</v>
      </c>
      <c r="AH69" s="4">
        <v>0</v>
      </c>
      <c r="AI69" s="4">
        <v>614333.69999999995</v>
      </c>
      <c r="AJ69" s="23">
        <v>0</v>
      </c>
      <c r="AK69" s="21">
        <v>0</v>
      </c>
      <c r="AL69" s="74">
        <f t="shared" si="26"/>
        <v>0</v>
      </c>
      <c r="AM69" s="4">
        <v>1523014.7</v>
      </c>
      <c r="AN69" s="4">
        <v>1670092.1600000001</v>
      </c>
      <c r="AO69" s="23">
        <f t="shared" si="27"/>
        <v>0.91193452461928792</v>
      </c>
      <c r="AP69" s="21">
        <v>3</v>
      </c>
      <c r="AQ69" s="4">
        <f t="shared" si="28"/>
        <v>1523014.7</v>
      </c>
      <c r="AR69" s="4">
        <v>508930.82999999996</v>
      </c>
      <c r="AS69" s="23">
        <f t="shared" si="29"/>
        <v>0.33416015616920836</v>
      </c>
      <c r="AT69" s="21">
        <v>1</v>
      </c>
      <c r="AU69" s="4">
        <v>0</v>
      </c>
      <c r="AV69" s="21">
        <v>3</v>
      </c>
      <c r="AW69" s="4">
        <v>0</v>
      </c>
      <c r="AX69" s="124">
        <v>0</v>
      </c>
      <c r="AY69" s="53">
        <v>0</v>
      </c>
      <c r="AZ69" s="54">
        <v>0</v>
      </c>
      <c r="BA69" s="90">
        <f t="shared" si="30"/>
        <v>7</v>
      </c>
      <c r="BB69" s="44">
        <f t="shared" si="31"/>
        <v>17</v>
      </c>
    </row>
    <row r="70" spans="1:54" ht="76.5" x14ac:dyDescent="0.2">
      <c r="A70" s="1">
        <v>67</v>
      </c>
      <c r="B70" s="2" t="s">
        <v>1679</v>
      </c>
      <c r="C70" s="3" t="s">
        <v>1680</v>
      </c>
      <c r="D70" s="4">
        <v>726897.91</v>
      </c>
      <c r="E70" s="4">
        <v>726897.91</v>
      </c>
      <c r="F70" s="23">
        <f t="shared" si="22"/>
        <v>1</v>
      </c>
      <c r="G70" s="21">
        <v>3</v>
      </c>
      <c r="H70" s="4">
        <v>726897.91</v>
      </c>
      <c r="I70" s="4">
        <v>699043.18</v>
      </c>
      <c r="J70" s="23">
        <f t="shared" si="23"/>
        <v>0.96167999712641905</v>
      </c>
      <c r="K70" s="21">
        <v>3</v>
      </c>
      <c r="L70" s="75">
        <f t="shared" si="24"/>
        <v>6</v>
      </c>
      <c r="M70" s="130">
        <v>5</v>
      </c>
      <c r="N70" s="130">
        <v>1</v>
      </c>
      <c r="O70" s="131">
        <f t="shared" si="32"/>
        <v>0.2</v>
      </c>
      <c r="P70" s="130">
        <v>0</v>
      </c>
      <c r="Q70" s="130">
        <v>5</v>
      </c>
      <c r="R70" s="130">
        <v>4</v>
      </c>
      <c r="S70" s="131">
        <f t="shared" si="33"/>
        <v>0.8</v>
      </c>
      <c r="T70" s="130">
        <v>0</v>
      </c>
      <c r="U70" s="130">
        <v>4</v>
      </c>
      <c r="V70" s="130">
        <v>5</v>
      </c>
      <c r="W70" s="132">
        <f t="shared" si="34"/>
        <v>0.8</v>
      </c>
      <c r="X70" s="130">
        <v>0</v>
      </c>
      <c r="Y70" s="134">
        <v>484971.51</v>
      </c>
      <c r="Z70" s="134">
        <v>533226.89</v>
      </c>
      <c r="AA70" s="135">
        <f t="shared" si="20"/>
        <v>9.0496898984220406E-2</v>
      </c>
      <c r="AB70" s="130">
        <v>3</v>
      </c>
      <c r="AC70" s="139">
        <f t="shared" si="25"/>
        <v>3</v>
      </c>
      <c r="AD70" s="4">
        <v>0</v>
      </c>
      <c r="AE70" s="4">
        <v>9268.73</v>
      </c>
      <c r="AF70" s="23">
        <f t="shared" si="21"/>
        <v>0</v>
      </c>
      <c r="AG70" s="21">
        <v>0</v>
      </c>
      <c r="AH70" s="4">
        <v>0</v>
      </c>
      <c r="AI70" s="4">
        <v>0</v>
      </c>
      <c r="AJ70" s="23">
        <v>0</v>
      </c>
      <c r="AK70" s="21">
        <v>0</v>
      </c>
      <c r="AL70" s="74">
        <f t="shared" si="26"/>
        <v>0</v>
      </c>
      <c r="AM70" s="4">
        <v>699043.18</v>
      </c>
      <c r="AN70" s="4">
        <v>726897.90999999992</v>
      </c>
      <c r="AO70" s="23">
        <f t="shared" si="27"/>
        <v>0.96167999712641916</v>
      </c>
      <c r="AP70" s="21">
        <v>3</v>
      </c>
      <c r="AQ70" s="4">
        <f t="shared" si="28"/>
        <v>699043.18</v>
      </c>
      <c r="AR70" s="4">
        <v>408700.08000000007</v>
      </c>
      <c r="AS70" s="23">
        <f t="shared" si="29"/>
        <v>0.58465641564516813</v>
      </c>
      <c r="AT70" s="21">
        <v>2</v>
      </c>
      <c r="AU70" s="4">
        <v>0</v>
      </c>
      <c r="AV70" s="21">
        <v>3</v>
      </c>
      <c r="AW70" s="4">
        <v>0</v>
      </c>
      <c r="AX70" s="124">
        <v>0</v>
      </c>
      <c r="AY70" s="53">
        <v>0</v>
      </c>
      <c r="AZ70" s="54">
        <v>0</v>
      </c>
      <c r="BA70" s="90">
        <f t="shared" si="30"/>
        <v>8</v>
      </c>
      <c r="BB70" s="44">
        <f t="shared" si="31"/>
        <v>17</v>
      </c>
    </row>
    <row r="71" spans="1:54" ht="76.5" x14ac:dyDescent="0.2">
      <c r="A71" s="1">
        <v>68</v>
      </c>
      <c r="B71" s="2" t="s">
        <v>1685</v>
      </c>
      <c r="C71" s="3" t="s">
        <v>1686</v>
      </c>
      <c r="D71" s="4">
        <v>4289175.92</v>
      </c>
      <c r="E71" s="4">
        <v>4289175.92</v>
      </c>
      <c r="F71" s="23">
        <f t="shared" si="22"/>
        <v>1</v>
      </c>
      <c r="G71" s="21">
        <v>3</v>
      </c>
      <c r="H71" s="4">
        <v>4289175.92</v>
      </c>
      <c r="I71" s="4">
        <v>3761646.43</v>
      </c>
      <c r="J71" s="23">
        <f t="shared" si="23"/>
        <v>0.87700912719849466</v>
      </c>
      <c r="K71" s="21">
        <v>2</v>
      </c>
      <c r="L71" s="76">
        <f t="shared" si="24"/>
        <v>5</v>
      </c>
      <c r="M71" s="130">
        <v>4</v>
      </c>
      <c r="N71" s="130">
        <v>0</v>
      </c>
      <c r="O71" s="131">
        <f t="shared" si="32"/>
        <v>0</v>
      </c>
      <c r="P71" s="130">
        <v>3</v>
      </c>
      <c r="Q71" s="130">
        <v>4</v>
      </c>
      <c r="R71" s="130">
        <v>4</v>
      </c>
      <c r="S71" s="131">
        <f t="shared" si="33"/>
        <v>1</v>
      </c>
      <c r="T71" s="130">
        <v>0</v>
      </c>
      <c r="U71" s="130">
        <v>4</v>
      </c>
      <c r="V71" s="130">
        <v>4</v>
      </c>
      <c r="W71" s="132">
        <f t="shared" si="34"/>
        <v>1</v>
      </c>
      <c r="X71" s="130">
        <v>1</v>
      </c>
      <c r="Y71" s="134">
        <v>1023643.3400000001</v>
      </c>
      <c r="Z71" s="134">
        <v>1110620.48</v>
      </c>
      <c r="AA71" s="135">
        <f t="shared" si="20"/>
        <v>7.8314006959424962E-2</v>
      </c>
      <c r="AB71" s="130">
        <v>3</v>
      </c>
      <c r="AC71" s="138">
        <f t="shared" si="25"/>
        <v>7</v>
      </c>
      <c r="AD71" s="4">
        <v>0</v>
      </c>
      <c r="AE71" s="4">
        <v>2043996.96</v>
      </c>
      <c r="AF71" s="23">
        <f t="shared" si="21"/>
        <v>0</v>
      </c>
      <c r="AG71" s="21">
        <v>0</v>
      </c>
      <c r="AH71" s="4">
        <v>0</v>
      </c>
      <c r="AI71" s="4">
        <v>1226576.6599999999</v>
      </c>
      <c r="AJ71" s="23">
        <v>0</v>
      </c>
      <c r="AK71" s="21">
        <v>0</v>
      </c>
      <c r="AL71" s="74">
        <f t="shared" si="26"/>
        <v>0</v>
      </c>
      <c r="AM71" s="4">
        <v>3761646.4299999988</v>
      </c>
      <c r="AN71" s="4">
        <v>4289175.92</v>
      </c>
      <c r="AO71" s="23">
        <f t="shared" si="27"/>
        <v>0.87700912719849433</v>
      </c>
      <c r="AP71" s="21">
        <v>2</v>
      </c>
      <c r="AQ71" s="4">
        <f t="shared" si="28"/>
        <v>3761646.4299999988</v>
      </c>
      <c r="AR71" s="4">
        <v>874329.67999999993</v>
      </c>
      <c r="AS71" s="23">
        <f t="shared" si="29"/>
        <v>0.23243271165174348</v>
      </c>
      <c r="AT71" s="21">
        <v>0</v>
      </c>
      <c r="AU71" s="4">
        <v>0</v>
      </c>
      <c r="AV71" s="21">
        <v>3</v>
      </c>
      <c r="AW71" s="4">
        <v>0</v>
      </c>
      <c r="AX71" s="124">
        <v>0</v>
      </c>
      <c r="AY71" s="53">
        <v>0</v>
      </c>
      <c r="AZ71" s="54">
        <v>0</v>
      </c>
      <c r="BA71" s="88">
        <f t="shared" si="30"/>
        <v>5</v>
      </c>
      <c r="BB71" s="44">
        <f t="shared" si="31"/>
        <v>17</v>
      </c>
    </row>
    <row r="72" spans="1:54" ht="51" x14ac:dyDescent="0.2">
      <c r="A72" s="1">
        <v>69</v>
      </c>
      <c r="B72" s="2" t="s">
        <v>1743</v>
      </c>
      <c r="C72" s="3" t="s">
        <v>1744</v>
      </c>
      <c r="D72" s="4">
        <v>1554473.02</v>
      </c>
      <c r="E72" s="4">
        <v>1554472.72</v>
      </c>
      <c r="F72" s="23">
        <f t="shared" si="22"/>
        <v>0.99999980700855129</v>
      </c>
      <c r="G72" s="21">
        <v>3</v>
      </c>
      <c r="H72" s="4">
        <v>1554473.02</v>
      </c>
      <c r="I72" s="4">
        <v>1554473</v>
      </c>
      <c r="J72" s="23">
        <f t="shared" si="23"/>
        <v>0.99999998713390337</v>
      </c>
      <c r="K72" s="21">
        <v>3</v>
      </c>
      <c r="L72" s="75">
        <f t="shared" si="24"/>
        <v>6</v>
      </c>
      <c r="M72" s="130">
        <v>3</v>
      </c>
      <c r="N72" s="130">
        <v>2</v>
      </c>
      <c r="O72" s="131">
        <f t="shared" si="32"/>
        <v>0.66666666666666663</v>
      </c>
      <c r="P72" s="130">
        <v>0</v>
      </c>
      <c r="Q72" s="130">
        <v>3</v>
      </c>
      <c r="R72" s="130">
        <v>1</v>
      </c>
      <c r="S72" s="131">
        <f t="shared" si="33"/>
        <v>0.33333333333333331</v>
      </c>
      <c r="T72" s="130">
        <v>2</v>
      </c>
      <c r="U72" s="130">
        <v>1</v>
      </c>
      <c r="V72" s="130">
        <v>3</v>
      </c>
      <c r="W72" s="132">
        <f t="shared" si="34"/>
        <v>0.33333333333333331</v>
      </c>
      <c r="X72" s="130">
        <v>0</v>
      </c>
      <c r="Y72" s="134">
        <v>0</v>
      </c>
      <c r="Z72" s="134">
        <v>0</v>
      </c>
      <c r="AA72" s="135">
        <v>0</v>
      </c>
      <c r="AB72" s="130">
        <v>0</v>
      </c>
      <c r="AC72" s="139">
        <f t="shared" si="25"/>
        <v>2</v>
      </c>
      <c r="AD72" s="4">
        <v>0</v>
      </c>
      <c r="AE72" s="4">
        <v>261259.22999999998</v>
      </c>
      <c r="AF72" s="23">
        <f t="shared" si="21"/>
        <v>0</v>
      </c>
      <c r="AG72" s="21">
        <v>0</v>
      </c>
      <c r="AH72" s="4">
        <v>0</v>
      </c>
      <c r="AI72" s="4">
        <v>198299</v>
      </c>
      <c r="AJ72" s="23">
        <v>0</v>
      </c>
      <c r="AK72" s="21">
        <v>0</v>
      </c>
      <c r="AL72" s="74">
        <f t="shared" si="26"/>
        <v>0</v>
      </c>
      <c r="AM72" s="4">
        <v>1554473</v>
      </c>
      <c r="AN72" s="4">
        <v>1554472.72</v>
      </c>
      <c r="AO72" s="23">
        <f t="shared" si="27"/>
        <v>1.0000001801253868</v>
      </c>
      <c r="AP72" s="21">
        <v>3</v>
      </c>
      <c r="AQ72" s="4">
        <f t="shared" si="28"/>
        <v>1554473</v>
      </c>
      <c r="AR72" s="4">
        <v>569445.02</v>
      </c>
      <c r="AS72" s="23">
        <f t="shared" si="29"/>
        <v>0.36632673581335928</v>
      </c>
      <c r="AT72" s="21">
        <v>1</v>
      </c>
      <c r="AU72" s="4">
        <v>0</v>
      </c>
      <c r="AV72" s="21">
        <v>3</v>
      </c>
      <c r="AW72" s="4">
        <v>12</v>
      </c>
      <c r="AX72" s="124">
        <v>15</v>
      </c>
      <c r="AY72" s="53">
        <f>AW72/AX72</f>
        <v>0.8</v>
      </c>
      <c r="AZ72" s="54">
        <v>2</v>
      </c>
      <c r="BA72" s="85">
        <f t="shared" si="30"/>
        <v>9</v>
      </c>
      <c r="BB72" s="44">
        <f t="shared" si="31"/>
        <v>17</v>
      </c>
    </row>
    <row r="73" spans="1:54" ht="76.5" x14ac:dyDescent="0.2">
      <c r="A73" s="1">
        <v>70</v>
      </c>
      <c r="B73" s="2" t="s">
        <v>503</v>
      </c>
      <c r="C73" s="3" t="s">
        <v>504</v>
      </c>
      <c r="D73" s="4">
        <v>5398445.5</v>
      </c>
      <c r="E73" s="4">
        <v>5398445.5</v>
      </c>
      <c r="F73" s="23">
        <f t="shared" si="22"/>
        <v>1</v>
      </c>
      <c r="G73" s="21">
        <v>3</v>
      </c>
      <c r="H73" s="4">
        <v>5398445.5</v>
      </c>
      <c r="I73" s="4">
        <v>5698229.5199999996</v>
      </c>
      <c r="J73" s="23">
        <f t="shared" si="23"/>
        <v>1.0555315451457274</v>
      </c>
      <c r="K73" s="21">
        <v>3</v>
      </c>
      <c r="L73" s="75">
        <f t="shared" si="24"/>
        <v>6</v>
      </c>
      <c r="M73" s="130">
        <v>7</v>
      </c>
      <c r="N73" s="130">
        <v>0</v>
      </c>
      <c r="O73" s="131">
        <f t="shared" si="32"/>
        <v>0</v>
      </c>
      <c r="P73" s="130">
        <v>3</v>
      </c>
      <c r="Q73" s="130">
        <v>7</v>
      </c>
      <c r="R73" s="130">
        <v>6</v>
      </c>
      <c r="S73" s="131">
        <f t="shared" si="33"/>
        <v>0.8571428571428571</v>
      </c>
      <c r="T73" s="130">
        <v>0</v>
      </c>
      <c r="U73" s="130">
        <v>8</v>
      </c>
      <c r="V73" s="130">
        <v>7</v>
      </c>
      <c r="W73" s="132">
        <f t="shared" si="34"/>
        <v>1.1428571428571428</v>
      </c>
      <c r="X73" s="130">
        <v>1</v>
      </c>
      <c r="Y73" s="134">
        <v>672007.83000000007</v>
      </c>
      <c r="Z73" s="134">
        <v>676461.41</v>
      </c>
      <c r="AA73" s="135">
        <f t="shared" ref="AA73:AA80" si="35">(Z73-Y73)/Z73</f>
        <v>6.5836423691928827E-3</v>
      </c>
      <c r="AB73" s="130">
        <v>0</v>
      </c>
      <c r="AC73" s="139">
        <f t="shared" si="25"/>
        <v>4</v>
      </c>
      <c r="AD73" s="4">
        <v>0</v>
      </c>
      <c r="AE73" s="4">
        <v>2611197.91</v>
      </c>
      <c r="AF73" s="23">
        <f t="shared" si="21"/>
        <v>0</v>
      </c>
      <c r="AG73" s="21">
        <v>0</v>
      </c>
      <c r="AH73" s="4">
        <v>0</v>
      </c>
      <c r="AI73" s="4">
        <v>625552.15999999992</v>
      </c>
      <c r="AJ73" s="23">
        <v>0</v>
      </c>
      <c r="AK73" s="21">
        <v>0</v>
      </c>
      <c r="AL73" s="74">
        <f t="shared" si="26"/>
        <v>0</v>
      </c>
      <c r="AM73" s="4">
        <v>5698229.5199999996</v>
      </c>
      <c r="AN73" s="4">
        <v>5398445.5</v>
      </c>
      <c r="AO73" s="23">
        <f t="shared" si="27"/>
        <v>1.0555315451457274</v>
      </c>
      <c r="AP73" s="21">
        <v>3</v>
      </c>
      <c r="AQ73" s="4">
        <f t="shared" si="28"/>
        <v>5698229.5199999996</v>
      </c>
      <c r="AR73" s="4">
        <v>1232402.3900000001</v>
      </c>
      <c r="AS73" s="23">
        <f t="shared" si="29"/>
        <v>0.21627812387592282</v>
      </c>
      <c r="AT73" s="21">
        <v>0</v>
      </c>
      <c r="AU73" s="4">
        <v>0</v>
      </c>
      <c r="AV73" s="21">
        <v>3</v>
      </c>
      <c r="AW73" s="4">
        <v>0</v>
      </c>
      <c r="AX73" s="124">
        <v>0</v>
      </c>
      <c r="AY73" s="53">
        <v>0</v>
      </c>
      <c r="AZ73" s="54">
        <v>0</v>
      </c>
      <c r="BA73" s="90">
        <f t="shared" si="30"/>
        <v>6</v>
      </c>
      <c r="BB73" s="44">
        <f t="shared" si="31"/>
        <v>16</v>
      </c>
    </row>
    <row r="74" spans="1:54" ht="76.5" x14ac:dyDescent="0.2">
      <c r="A74" s="1">
        <v>71</v>
      </c>
      <c r="B74" s="2" t="s">
        <v>505</v>
      </c>
      <c r="C74" s="3" t="s">
        <v>506</v>
      </c>
      <c r="D74" s="4">
        <v>4015671.31</v>
      </c>
      <c r="E74" s="4">
        <v>4015671.31</v>
      </c>
      <c r="F74" s="23">
        <f t="shared" si="22"/>
        <v>1</v>
      </c>
      <c r="G74" s="21">
        <v>3</v>
      </c>
      <c r="H74" s="4">
        <v>4248083.8099999996</v>
      </c>
      <c r="I74" s="4">
        <v>4006723.3</v>
      </c>
      <c r="J74" s="23">
        <f t="shared" si="23"/>
        <v>0.94318367508855716</v>
      </c>
      <c r="K74" s="21">
        <v>3</v>
      </c>
      <c r="L74" s="75">
        <f t="shared" si="24"/>
        <v>6</v>
      </c>
      <c r="M74" s="130">
        <v>5</v>
      </c>
      <c r="N74" s="130">
        <v>0</v>
      </c>
      <c r="O74" s="131">
        <f t="shared" si="32"/>
        <v>0</v>
      </c>
      <c r="P74" s="130">
        <v>3</v>
      </c>
      <c r="Q74" s="130">
        <v>5</v>
      </c>
      <c r="R74" s="130">
        <v>5</v>
      </c>
      <c r="S74" s="131">
        <f t="shared" si="33"/>
        <v>1</v>
      </c>
      <c r="T74" s="130">
        <v>0</v>
      </c>
      <c r="U74" s="130">
        <v>5</v>
      </c>
      <c r="V74" s="130">
        <v>5</v>
      </c>
      <c r="W74" s="132">
        <f t="shared" si="34"/>
        <v>1</v>
      </c>
      <c r="X74" s="130">
        <v>1</v>
      </c>
      <c r="Y74" s="134">
        <v>370411.07</v>
      </c>
      <c r="Z74" s="134">
        <v>665353.59</v>
      </c>
      <c r="AA74" s="135">
        <f t="shared" si="35"/>
        <v>0.44328688449700854</v>
      </c>
      <c r="AB74" s="130">
        <v>0</v>
      </c>
      <c r="AC74" s="139">
        <f t="shared" si="25"/>
        <v>4</v>
      </c>
      <c r="AD74" s="4">
        <v>0</v>
      </c>
      <c r="AE74" s="4">
        <v>1822892.7000000002</v>
      </c>
      <c r="AF74" s="23">
        <f t="shared" si="21"/>
        <v>0</v>
      </c>
      <c r="AG74" s="21">
        <v>0</v>
      </c>
      <c r="AH74" s="4">
        <v>0</v>
      </c>
      <c r="AI74" s="4">
        <v>1231800.3499999999</v>
      </c>
      <c r="AJ74" s="23">
        <v>0</v>
      </c>
      <c r="AK74" s="21">
        <v>0</v>
      </c>
      <c r="AL74" s="74">
        <f t="shared" si="26"/>
        <v>0</v>
      </c>
      <c r="AM74" s="4">
        <v>3891736.8600000003</v>
      </c>
      <c r="AN74" s="4">
        <v>4015671.3099999996</v>
      </c>
      <c r="AO74" s="23">
        <f t="shared" si="27"/>
        <v>0.96913730222606309</v>
      </c>
      <c r="AP74" s="21">
        <v>3</v>
      </c>
      <c r="AQ74" s="4">
        <f t="shared" si="28"/>
        <v>3891736.8600000003</v>
      </c>
      <c r="AR74" s="4">
        <v>791633.78</v>
      </c>
      <c r="AS74" s="23">
        <f t="shared" si="29"/>
        <v>0.20341400471767765</v>
      </c>
      <c r="AT74" s="21">
        <v>0</v>
      </c>
      <c r="AU74" s="4">
        <v>0</v>
      </c>
      <c r="AV74" s="21">
        <v>3</v>
      </c>
      <c r="AW74" s="4">
        <v>0</v>
      </c>
      <c r="AX74" s="124">
        <v>0</v>
      </c>
      <c r="AY74" s="53">
        <v>0</v>
      </c>
      <c r="AZ74" s="54">
        <v>0</v>
      </c>
      <c r="BA74" s="90">
        <f t="shared" si="30"/>
        <v>6</v>
      </c>
      <c r="BB74" s="44">
        <f t="shared" si="31"/>
        <v>16</v>
      </c>
    </row>
    <row r="75" spans="1:54" ht="76.5" x14ac:dyDescent="0.2">
      <c r="A75" s="1">
        <v>72</v>
      </c>
      <c r="B75" s="2" t="s">
        <v>511</v>
      </c>
      <c r="C75" s="3" t="s">
        <v>512</v>
      </c>
      <c r="D75" s="4">
        <v>2016116.28</v>
      </c>
      <c r="E75" s="4">
        <v>2016116.28</v>
      </c>
      <c r="F75" s="23">
        <f t="shared" si="22"/>
        <v>1</v>
      </c>
      <c r="G75" s="21">
        <v>3</v>
      </c>
      <c r="H75" s="4">
        <v>2242615.2799999998</v>
      </c>
      <c r="I75" s="4">
        <v>2283435.25</v>
      </c>
      <c r="J75" s="23">
        <f t="shared" si="23"/>
        <v>1.0182019494667851</v>
      </c>
      <c r="K75" s="21">
        <v>3</v>
      </c>
      <c r="L75" s="75">
        <f t="shared" si="24"/>
        <v>6</v>
      </c>
      <c r="M75" s="130">
        <v>4</v>
      </c>
      <c r="N75" s="130">
        <v>0</v>
      </c>
      <c r="O75" s="131">
        <f t="shared" si="32"/>
        <v>0</v>
      </c>
      <c r="P75" s="130">
        <v>3</v>
      </c>
      <c r="Q75" s="130">
        <v>4</v>
      </c>
      <c r="R75" s="130">
        <v>4</v>
      </c>
      <c r="S75" s="131">
        <f t="shared" si="33"/>
        <v>1</v>
      </c>
      <c r="T75" s="130">
        <v>0</v>
      </c>
      <c r="U75" s="130">
        <v>4</v>
      </c>
      <c r="V75" s="130">
        <v>4</v>
      </c>
      <c r="W75" s="132">
        <f t="shared" si="34"/>
        <v>1</v>
      </c>
      <c r="X75" s="130">
        <v>1</v>
      </c>
      <c r="Y75" s="134">
        <v>285951.7</v>
      </c>
      <c r="Z75" s="134">
        <v>383343.78</v>
      </c>
      <c r="AA75" s="135">
        <f t="shared" si="35"/>
        <v>0.25405937198198447</v>
      </c>
      <c r="AB75" s="130">
        <v>0</v>
      </c>
      <c r="AC75" s="139">
        <f t="shared" si="25"/>
        <v>4</v>
      </c>
      <c r="AD75" s="4">
        <v>0</v>
      </c>
      <c r="AE75" s="4">
        <v>877816.78</v>
      </c>
      <c r="AF75" s="23">
        <f t="shared" si="21"/>
        <v>0</v>
      </c>
      <c r="AG75" s="21">
        <v>0</v>
      </c>
      <c r="AH75" s="4">
        <v>0</v>
      </c>
      <c r="AI75" s="4">
        <v>89181.9</v>
      </c>
      <c r="AJ75" s="23">
        <v>0</v>
      </c>
      <c r="AK75" s="21">
        <v>0</v>
      </c>
      <c r="AL75" s="74">
        <f t="shared" si="26"/>
        <v>0</v>
      </c>
      <c r="AM75" s="4">
        <v>1984096.2499999998</v>
      </c>
      <c r="AN75" s="4">
        <v>2016116.28</v>
      </c>
      <c r="AO75" s="23">
        <f t="shared" si="27"/>
        <v>0.98411796466422052</v>
      </c>
      <c r="AP75" s="21">
        <v>3</v>
      </c>
      <c r="AQ75" s="4">
        <f t="shared" si="28"/>
        <v>1984096.2499999998</v>
      </c>
      <c r="AR75" s="4">
        <v>285951.7</v>
      </c>
      <c r="AS75" s="23">
        <f t="shared" si="29"/>
        <v>0.14412188924806449</v>
      </c>
      <c r="AT75" s="21">
        <v>0</v>
      </c>
      <c r="AU75" s="4">
        <v>0</v>
      </c>
      <c r="AV75" s="21">
        <v>3</v>
      </c>
      <c r="AW75" s="4">
        <v>0</v>
      </c>
      <c r="AX75" s="124">
        <v>0</v>
      </c>
      <c r="AY75" s="53">
        <v>0</v>
      </c>
      <c r="AZ75" s="54">
        <v>0</v>
      </c>
      <c r="BA75" s="90">
        <f t="shared" si="30"/>
        <v>6</v>
      </c>
      <c r="BB75" s="44">
        <f t="shared" si="31"/>
        <v>16</v>
      </c>
    </row>
    <row r="76" spans="1:54" ht="76.5" x14ac:dyDescent="0.2">
      <c r="A76" s="1">
        <v>73</v>
      </c>
      <c r="B76" s="2" t="s">
        <v>517</v>
      </c>
      <c r="C76" s="3" t="s">
        <v>518</v>
      </c>
      <c r="D76" s="4">
        <v>2032263.06</v>
      </c>
      <c r="E76" s="4">
        <v>2032263.06</v>
      </c>
      <c r="F76" s="23">
        <f t="shared" si="22"/>
        <v>1</v>
      </c>
      <c r="G76" s="21">
        <v>3</v>
      </c>
      <c r="H76" s="4">
        <v>2543455.56</v>
      </c>
      <c r="I76" s="4">
        <v>2453345.65</v>
      </c>
      <c r="J76" s="23">
        <f t="shared" si="23"/>
        <v>0.96457185593602424</v>
      </c>
      <c r="K76" s="21">
        <v>3</v>
      </c>
      <c r="L76" s="75">
        <f t="shared" si="24"/>
        <v>6</v>
      </c>
      <c r="M76" s="130">
        <v>5</v>
      </c>
      <c r="N76" s="130">
        <v>0</v>
      </c>
      <c r="O76" s="131">
        <f t="shared" si="32"/>
        <v>0</v>
      </c>
      <c r="P76" s="130">
        <v>3</v>
      </c>
      <c r="Q76" s="130">
        <v>5</v>
      </c>
      <c r="R76" s="130">
        <v>4</v>
      </c>
      <c r="S76" s="131">
        <f t="shared" si="33"/>
        <v>0.8</v>
      </c>
      <c r="T76" s="130">
        <v>0</v>
      </c>
      <c r="U76" s="130">
        <v>6</v>
      </c>
      <c r="V76" s="130">
        <v>5</v>
      </c>
      <c r="W76" s="132">
        <f t="shared" si="34"/>
        <v>1.2</v>
      </c>
      <c r="X76" s="130">
        <v>1</v>
      </c>
      <c r="Y76" s="134">
        <v>244134.13999999998</v>
      </c>
      <c r="Z76" s="134">
        <v>407164.9</v>
      </c>
      <c r="AA76" s="135">
        <f t="shared" si="35"/>
        <v>0.40040475001651671</v>
      </c>
      <c r="AB76" s="130">
        <v>0</v>
      </c>
      <c r="AC76" s="139">
        <f t="shared" si="25"/>
        <v>4</v>
      </c>
      <c r="AD76" s="4">
        <v>0</v>
      </c>
      <c r="AE76" s="4">
        <v>1277127.73</v>
      </c>
      <c r="AF76" s="23">
        <f t="shared" si="21"/>
        <v>0</v>
      </c>
      <c r="AG76" s="21">
        <v>0</v>
      </c>
      <c r="AH76" s="4">
        <v>0</v>
      </c>
      <c r="AI76" s="4">
        <v>303107.09999999998</v>
      </c>
      <c r="AJ76" s="23">
        <v>0</v>
      </c>
      <c r="AK76" s="21">
        <v>0</v>
      </c>
      <c r="AL76" s="74">
        <f t="shared" si="26"/>
        <v>0</v>
      </c>
      <c r="AM76" s="4">
        <v>1985762.0499999996</v>
      </c>
      <c r="AN76" s="4">
        <v>2032263.06</v>
      </c>
      <c r="AO76" s="23">
        <f t="shared" si="27"/>
        <v>0.97711860687956387</v>
      </c>
      <c r="AP76" s="21">
        <v>3</v>
      </c>
      <c r="AQ76" s="4">
        <f t="shared" si="28"/>
        <v>1985762.0499999996</v>
      </c>
      <c r="AR76" s="4">
        <v>244134.13999999998</v>
      </c>
      <c r="AS76" s="23">
        <f t="shared" si="29"/>
        <v>0.12294229311110061</v>
      </c>
      <c r="AT76" s="21">
        <v>0</v>
      </c>
      <c r="AU76" s="4">
        <v>0</v>
      </c>
      <c r="AV76" s="21">
        <v>3</v>
      </c>
      <c r="AW76" s="4">
        <v>0</v>
      </c>
      <c r="AX76" s="124">
        <v>0</v>
      </c>
      <c r="AY76" s="53">
        <v>0</v>
      </c>
      <c r="AZ76" s="54">
        <v>0</v>
      </c>
      <c r="BA76" s="90">
        <f t="shared" si="30"/>
        <v>6</v>
      </c>
      <c r="BB76" s="44">
        <f t="shared" si="31"/>
        <v>16</v>
      </c>
    </row>
    <row r="77" spans="1:54" ht="76.5" x14ac:dyDescent="0.2">
      <c r="A77" s="1">
        <v>74</v>
      </c>
      <c r="B77" s="2" t="s">
        <v>519</v>
      </c>
      <c r="C77" s="3" t="s">
        <v>520</v>
      </c>
      <c r="D77" s="4">
        <v>1312269.9099999999</v>
      </c>
      <c r="E77" s="4">
        <v>1312269.9099999999</v>
      </c>
      <c r="F77" s="23">
        <f t="shared" si="22"/>
        <v>1</v>
      </c>
      <c r="G77" s="21">
        <v>3</v>
      </c>
      <c r="H77" s="4">
        <v>1312269.9099999999</v>
      </c>
      <c r="I77" s="4">
        <v>1312173.71</v>
      </c>
      <c r="J77" s="23">
        <f t="shared" si="23"/>
        <v>0.99992669191050798</v>
      </c>
      <c r="K77" s="21">
        <v>3</v>
      </c>
      <c r="L77" s="75">
        <f t="shared" si="24"/>
        <v>6</v>
      </c>
      <c r="M77" s="130">
        <v>4</v>
      </c>
      <c r="N77" s="130">
        <v>0</v>
      </c>
      <c r="O77" s="131">
        <f t="shared" si="32"/>
        <v>0</v>
      </c>
      <c r="P77" s="130">
        <v>3</v>
      </c>
      <c r="Q77" s="130">
        <v>4</v>
      </c>
      <c r="R77" s="130">
        <v>4</v>
      </c>
      <c r="S77" s="131">
        <f t="shared" si="33"/>
        <v>1</v>
      </c>
      <c r="T77" s="130">
        <v>0</v>
      </c>
      <c r="U77" s="130">
        <v>4</v>
      </c>
      <c r="V77" s="130">
        <v>4</v>
      </c>
      <c r="W77" s="132">
        <f t="shared" si="34"/>
        <v>1</v>
      </c>
      <c r="X77" s="130">
        <v>1</v>
      </c>
      <c r="Y77" s="134">
        <v>114661.08</v>
      </c>
      <c r="Z77" s="134">
        <v>180492.05</v>
      </c>
      <c r="AA77" s="135">
        <f t="shared" si="35"/>
        <v>0.36473057954630128</v>
      </c>
      <c r="AB77" s="130">
        <v>0</v>
      </c>
      <c r="AC77" s="139">
        <f t="shared" si="25"/>
        <v>4</v>
      </c>
      <c r="AD77" s="4">
        <v>0</v>
      </c>
      <c r="AE77" s="4">
        <v>645332</v>
      </c>
      <c r="AF77" s="23">
        <f t="shared" si="21"/>
        <v>0</v>
      </c>
      <c r="AG77" s="21">
        <v>0</v>
      </c>
      <c r="AH77" s="4">
        <v>0</v>
      </c>
      <c r="AI77" s="4">
        <v>423438</v>
      </c>
      <c r="AJ77" s="23">
        <v>0</v>
      </c>
      <c r="AK77" s="21">
        <v>0</v>
      </c>
      <c r="AL77" s="74">
        <f t="shared" si="26"/>
        <v>0</v>
      </c>
      <c r="AM77" s="4">
        <v>1312173.71</v>
      </c>
      <c r="AN77" s="4">
        <v>1312269.9100000001</v>
      </c>
      <c r="AO77" s="23">
        <f t="shared" si="27"/>
        <v>0.99992669191050776</v>
      </c>
      <c r="AP77" s="21">
        <v>3</v>
      </c>
      <c r="AQ77" s="4">
        <f t="shared" si="28"/>
        <v>1312173.71</v>
      </c>
      <c r="AR77" s="4">
        <v>341192.39</v>
      </c>
      <c r="AS77" s="23">
        <f t="shared" si="29"/>
        <v>0.26002074831997662</v>
      </c>
      <c r="AT77" s="21">
        <v>0</v>
      </c>
      <c r="AU77" s="4">
        <v>0</v>
      </c>
      <c r="AV77" s="21">
        <v>3</v>
      </c>
      <c r="AW77" s="4">
        <v>0</v>
      </c>
      <c r="AX77" s="124">
        <v>0</v>
      </c>
      <c r="AY77" s="53">
        <v>0</v>
      </c>
      <c r="AZ77" s="54">
        <v>0</v>
      </c>
      <c r="BA77" s="90">
        <f t="shared" si="30"/>
        <v>6</v>
      </c>
      <c r="BB77" s="44">
        <f t="shared" si="31"/>
        <v>16</v>
      </c>
    </row>
    <row r="78" spans="1:54" ht="89.25" x14ac:dyDescent="0.2">
      <c r="A78" s="1">
        <v>75</v>
      </c>
      <c r="B78" s="2" t="s">
        <v>555</v>
      </c>
      <c r="C78" s="3" t="s">
        <v>556</v>
      </c>
      <c r="D78" s="4">
        <v>2444280.7200000002</v>
      </c>
      <c r="E78" s="4">
        <v>2444280.7200000002</v>
      </c>
      <c r="F78" s="23">
        <f t="shared" si="22"/>
        <v>1</v>
      </c>
      <c r="G78" s="21">
        <v>3</v>
      </c>
      <c r="H78" s="4">
        <v>2444280.7200000002</v>
      </c>
      <c r="I78" s="4">
        <v>2301833.27</v>
      </c>
      <c r="J78" s="23">
        <f t="shared" si="23"/>
        <v>0.94172213983670416</v>
      </c>
      <c r="K78" s="21">
        <v>3</v>
      </c>
      <c r="L78" s="75">
        <f t="shared" si="24"/>
        <v>6</v>
      </c>
      <c r="M78" s="130">
        <v>5</v>
      </c>
      <c r="N78" s="130">
        <v>0</v>
      </c>
      <c r="O78" s="131">
        <f t="shared" si="32"/>
        <v>0</v>
      </c>
      <c r="P78" s="130">
        <v>3</v>
      </c>
      <c r="Q78" s="130">
        <v>5</v>
      </c>
      <c r="R78" s="130">
        <v>5</v>
      </c>
      <c r="S78" s="131">
        <f t="shared" si="33"/>
        <v>1</v>
      </c>
      <c r="T78" s="130">
        <v>0</v>
      </c>
      <c r="U78" s="130">
        <v>5</v>
      </c>
      <c r="V78" s="130">
        <v>5</v>
      </c>
      <c r="W78" s="132">
        <f t="shared" si="34"/>
        <v>1</v>
      </c>
      <c r="X78" s="130">
        <v>1</v>
      </c>
      <c r="Y78" s="134">
        <v>269336.12</v>
      </c>
      <c r="Z78" s="134">
        <v>409213.4</v>
      </c>
      <c r="AA78" s="135">
        <f t="shared" si="35"/>
        <v>0.34181989152847886</v>
      </c>
      <c r="AB78" s="130">
        <v>0</v>
      </c>
      <c r="AC78" s="139">
        <f t="shared" si="25"/>
        <v>4</v>
      </c>
      <c r="AD78" s="4">
        <v>0</v>
      </c>
      <c r="AE78" s="4">
        <v>798906.25</v>
      </c>
      <c r="AF78" s="23">
        <f t="shared" si="21"/>
        <v>0</v>
      </c>
      <c r="AG78" s="21">
        <v>0</v>
      </c>
      <c r="AH78" s="4">
        <v>0</v>
      </c>
      <c r="AI78" s="4">
        <v>648014.25</v>
      </c>
      <c r="AJ78" s="23">
        <v>0</v>
      </c>
      <c r="AK78" s="21">
        <v>0</v>
      </c>
      <c r="AL78" s="74">
        <f t="shared" si="26"/>
        <v>0</v>
      </c>
      <c r="AM78" s="4">
        <v>2301833.2699999996</v>
      </c>
      <c r="AN78" s="4">
        <v>2444280.7199999997</v>
      </c>
      <c r="AO78" s="23">
        <f t="shared" si="27"/>
        <v>0.94172213983670405</v>
      </c>
      <c r="AP78" s="21">
        <v>3</v>
      </c>
      <c r="AQ78" s="4">
        <f t="shared" si="28"/>
        <v>2301833.2699999996</v>
      </c>
      <c r="AR78" s="4">
        <v>628293.19999999995</v>
      </c>
      <c r="AS78" s="23">
        <f t="shared" si="29"/>
        <v>0.27295339249310618</v>
      </c>
      <c r="AT78" s="21">
        <v>0</v>
      </c>
      <c r="AU78" s="4">
        <v>0</v>
      </c>
      <c r="AV78" s="21">
        <v>3</v>
      </c>
      <c r="AW78" s="4">
        <v>0</v>
      </c>
      <c r="AX78" s="124">
        <v>0</v>
      </c>
      <c r="AY78" s="53">
        <v>0</v>
      </c>
      <c r="AZ78" s="54">
        <v>0</v>
      </c>
      <c r="BA78" s="90">
        <f t="shared" si="30"/>
        <v>6</v>
      </c>
      <c r="BB78" s="44">
        <f t="shared" si="31"/>
        <v>16</v>
      </c>
    </row>
    <row r="79" spans="1:54" ht="76.5" x14ac:dyDescent="0.2">
      <c r="A79" s="1">
        <v>76</v>
      </c>
      <c r="B79" s="2" t="s">
        <v>565</v>
      </c>
      <c r="C79" s="3" t="s">
        <v>566</v>
      </c>
      <c r="D79" s="4">
        <v>2580372.2599999998</v>
      </c>
      <c r="E79" s="4">
        <v>2580372.2599999998</v>
      </c>
      <c r="F79" s="23">
        <f t="shared" si="22"/>
        <v>1</v>
      </c>
      <c r="G79" s="21">
        <v>3</v>
      </c>
      <c r="H79" s="4">
        <v>2640306.04</v>
      </c>
      <c r="I79" s="4">
        <v>2896232.85</v>
      </c>
      <c r="J79" s="23">
        <f t="shared" si="23"/>
        <v>1.09693073686261</v>
      </c>
      <c r="K79" s="21">
        <v>3</v>
      </c>
      <c r="L79" s="75">
        <f t="shared" si="24"/>
        <v>6</v>
      </c>
      <c r="M79" s="130">
        <v>5</v>
      </c>
      <c r="N79" s="130">
        <v>0</v>
      </c>
      <c r="O79" s="131">
        <f t="shared" si="32"/>
        <v>0</v>
      </c>
      <c r="P79" s="130">
        <v>3</v>
      </c>
      <c r="Q79" s="130">
        <v>5</v>
      </c>
      <c r="R79" s="130">
        <v>5</v>
      </c>
      <c r="S79" s="131">
        <f t="shared" si="33"/>
        <v>1</v>
      </c>
      <c r="T79" s="130">
        <v>0</v>
      </c>
      <c r="U79" s="130">
        <v>5</v>
      </c>
      <c r="V79" s="130">
        <v>5</v>
      </c>
      <c r="W79" s="132">
        <f t="shared" si="34"/>
        <v>1</v>
      </c>
      <c r="X79" s="130">
        <v>1</v>
      </c>
      <c r="Y79" s="134">
        <v>264700.5</v>
      </c>
      <c r="Z79" s="134">
        <v>406967.45999999996</v>
      </c>
      <c r="AA79" s="135">
        <f t="shared" si="35"/>
        <v>0.34957821934952732</v>
      </c>
      <c r="AB79" s="130">
        <v>0</v>
      </c>
      <c r="AC79" s="139">
        <f t="shared" si="25"/>
        <v>4</v>
      </c>
      <c r="AD79" s="4">
        <v>0</v>
      </c>
      <c r="AE79" s="4">
        <v>1199402.03</v>
      </c>
      <c r="AF79" s="23">
        <f t="shared" si="21"/>
        <v>0</v>
      </c>
      <c r="AG79" s="21">
        <v>0</v>
      </c>
      <c r="AH79" s="4">
        <v>0</v>
      </c>
      <c r="AI79" s="4">
        <v>366573.12</v>
      </c>
      <c r="AJ79" s="23">
        <v>0</v>
      </c>
      <c r="AK79" s="21">
        <v>0</v>
      </c>
      <c r="AL79" s="74">
        <f t="shared" si="26"/>
        <v>0</v>
      </c>
      <c r="AM79" s="4">
        <v>2771938.7600000007</v>
      </c>
      <c r="AN79" s="4">
        <v>2580372.2600000002</v>
      </c>
      <c r="AO79" s="23">
        <f t="shared" si="27"/>
        <v>1.0742398695605262</v>
      </c>
      <c r="AP79" s="21">
        <v>3</v>
      </c>
      <c r="AQ79" s="4">
        <f t="shared" si="28"/>
        <v>2771938.7600000007</v>
      </c>
      <c r="AR79" s="4">
        <v>420726.93000000005</v>
      </c>
      <c r="AS79" s="23">
        <f t="shared" si="29"/>
        <v>0.15178074496855043</v>
      </c>
      <c r="AT79" s="21">
        <v>0</v>
      </c>
      <c r="AU79" s="4">
        <v>0</v>
      </c>
      <c r="AV79" s="21">
        <v>3</v>
      </c>
      <c r="AW79" s="4">
        <v>0</v>
      </c>
      <c r="AX79" s="124">
        <v>0</v>
      </c>
      <c r="AY79" s="53">
        <v>0</v>
      </c>
      <c r="AZ79" s="54">
        <v>0</v>
      </c>
      <c r="BA79" s="90">
        <f t="shared" si="30"/>
        <v>6</v>
      </c>
      <c r="BB79" s="44">
        <f t="shared" si="31"/>
        <v>16</v>
      </c>
    </row>
    <row r="80" spans="1:54" ht="76.5" x14ac:dyDescent="0.2">
      <c r="A80" s="1">
        <v>77</v>
      </c>
      <c r="B80" s="2" t="s">
        <v>609</v>
      </c>
      <c r="C80" s="3" t="s">
        <v>610</v>
      </c>
      <c r="D80" s="4">
        <v>3114500.1</v>
      </c>
      <c r="E80" s="4">
        <v>3114500.1</v>
      </c>
      <c r="F80" s="23">
        <f t="shared" si="22"/>
        <v>1</v>
      </c>
      <c r="G80" s="21">
        <v>3</v>
      </c>
      <c r="H80" s="4">
        <v>3481076.1</v>
      </c>
      <c r="I80" s="4">
        <v>3378877.05</v>
      </c>
      <c r="J80" s="23">
        <f t="shared" si="23"/>
        <v>0.97064153524250729</v>
      </c>
      <c r="K80" s="21">
        <v>3</v>
      </c>
      <c r="L80" s="75">
        <f t="shared" si="24"/>
        <v>6</v>
      </c>
      <c r="M80" s="130">
        <v>4</v>
      </c>
      <c r="N80" s="130">
        <v>0</v>
      </c>
      <c r="O80" s="131">
        <f t="shared" si="32"/>
        <v>0</v>
      </c>
      <c r="P80" s="130">
        <v>3</v>
      </c>
      <c r="Q80" s="130">
        <v>4</v>
      </c>
      <c r="R80" s="130">
        <v>4</v>
      </c>
      <c r="S80" s="131">
        <f t="shared" si="33"/>
        <v>1</v>
      </c>
      <c r="T80" s="130">
        <v>0</v>
      </c>
      <c r="U80" s="130">
        <v>4</v>
      </c>
      <c r="V80" s="130">
        <v>4</v>
      </c>
      <c r="W80" s="132">
        <f t="shared" si="34"/>
        <v>1</v>
      </c>
      <c r="X80" s="130">
        <v>1</v>
      </c>
      <c r="Y80" s="134">
        <v>267424</v>
      </c>
      <c r="Z80" s="134">
        <v>562175.9</v>
      </c>
      <c r="AA80" s="135">
        <f t="shared" si="35"/>
        <v>0.52430547093890012</v>
      </c>
      <c r="AB80" s="130">
        <v>0</v>
      </c>
      <c r="AC80" s="139">
        <f t="shared" si="25"/>
        <v>4</v>
      </c>
      <c r="AD80" s="4">
        <v>0</v>
      </c>
      <c r="AE80" s="4">
        <v>2249231.7599999998</v>
      </c>
      <c r="AF80" s="23">
        <f t="shared" si="21"/>
        <v>0</v>
      </c>
      <c r="AG80" s="21">
        <v>0</v>
      </c>
      <c r="AH80" s="4">
        <v>0</v>
      </c>
      <c r="AI80" s="4">
        <v>989087.69</v>
      </c>
      <c r="AJ80" s="23">
        <v>0</v>
      </c>
      <c r="AK80" s="21">
        <v>0</v>
      </c>
      <c r="AL80" s="74">
        <f t="shared" si="26"/>
        <v>0</v>
      </c>
      <c r="AM80" s="4">
        <v>2987072.8099999996</v>
      </c>
      <c r="AN80" s="4">
        <v>3114500.1</v>
      </c>
      <c r="AO80" s="23">
        <f t="shared" si="27"/>
        <v>0.95908579678645689</v>
      </c>
      <c r="AP80" s="21">
        <v>3</v>
      </c>
      <c r="AQ80" s="4">
        <f t="shared" si="28"/>
        <v>2987072.8099999996</v>
      </c>
      <c r="AR80" s="4">
        <v>274974</v>
      </c>
      <c r="AS80" s="23">
        <f t="shared" si="29"/>
        <v>9.2054669400576161E-2</v>
      </c>
      <c r="AT80" s="21">
        <v>0</v>
      </c>
      <c r="AU80" s="4">
        <v>0</v>
      </c>
      <c r="AV80" s="21">
        <v>3</v>
      </c>
      <c r="AW80" s="4">
        <v>0</v>
      </c>
      <c r="AX80" s="124">
        <v>0</v>
      </c>
      <c r="AY80" s="53">
        <v>0</v>
      </c>
      <c r="AZ80" s="54">
        <v>0</v>
      </c>
      <c r="BA80" s="90">
        <f t="shared" si="30"/>
        <v>6</v>
      </c>
      <c r="BB80" s="44">
        <f t="shared" si="31"/>
        <v>16</v>
      </c>
    </row>
    <row r="81" spans="1:54" ht="76.5" x14ac:dyDescent="0.2">
      <c r="A81" s="1">
        <v>78</v>
      </c>
      <c r="B81" s="2" t="s">
        <v>721</v>
      </c>
      <c r="C81" s="3" t="s">
        <v>722</v>
      </c>
      <c r="D81" s="4">
        <v>1475547.2</v>
      </c>
      <c r="E81" s="4">
        <v>1475547.2</v>
      </c>
      <c r="F81" s="23">
        <f t="shared" si="22"/>
        <v>1</v>
      </c>
      <c r="G81" s="21">
        <v>3</v>
      </c>
      <c r="H81" s="4">
        <v>1475547.2</v>
      </c>
      <c r="I81" s="4">
        <v>1472468.8</v>
      </c>
      <c r="J81" s="23">
        <f t="shared" si="23"/>
        <v>0.9979137231259021</v>
      </c>
      <c r="K81" s="21">
        <v>3</v>
      </c>
      <c r="L81" s="75">
        <f t="shared" si="24"/>
        <v>6</v>
      </c>
      <c r="M81" s="130">
        <v>1</v>
      </c>
      <c r="N81" s="130">
        <v>1</v>
      </c>
      <c r="O81" s="131">
        <f t="shared" si="32"/>
        <v>1</v>
      </c>
      <c r="P81" s="130">
        <v>0</v>
      </c>
      <c r="Q81" s="130">
        <v>1</v>
      </c>
      <c r="R81" s="130">
        <v>0</v>
      </c>
      <c r="S81" s="131">
        <f t="shared" si="33"/>
        <v>0</v>
      </c>
      <c r="T81" s="130">
        <v>3</v>
      </c>
      <c r="U81" s="130">
        <v>0</v>
      </c>
      <c r="V81" s="130">
        <v>1</v>
      </c>
      <c r="W81" s="132">
        <f t="shared" si="34"/>
        <v>0</v>
      </c>
      <c r="X81" s="130">
        <v>0</v>
      </c>
      <c r="Y81" s="134">
        <v>0</v>
      </c>
      <c r="Z81" s="134">
        <v>0</v>
      </c>
      <c r="AA81" s="135">
        <v>0</v>
      </c>
      <c r="AB81" s="130">
        <v>0</v>
      </c>
      <c r="AC81" s="139">
        <f t="shared" si="25"/>
        <v>3</v>
      </c>
      <c r="AD81" s="4">
        <v>0</v>
      </c>
      <c r="AE81" s="4">
        <v>363302.1</v>
      </c>
      <c r="AF81" s="23">
        <f t="shared" si="21"/>
        <v>0</v>
      </c>
      <c r="AG81" s="21">
        <v>0</v>
      </c>
      <c r="AH81" s="4">
        <v>0</v>
      </c>
      <c r="AI81" s="4">
        <v>12153.99</v>
      </c>
      <c r="AJ81" s="23">
        <v>0</v>
      </c>
      <c r="AK81" s="21">
        <v>0</v>
      </c>
      <c r="AL81" s="74">
        <f t="shared" si="26"/>
        <v>0</v>
      </c>
      <c r="AM81" s="4">
        <v>1472468.7999999993</v>
      </c>
      <c r="AN81" s="4">
        <v>1475547.2000000002</v>
      </c>
      <c r="AO81" s="23">
        <f t="shared" si="27"/>
        <v>0.99791372312590143</v>
      </c>
      <c r="AP81" s="21">
        <v>3</v>
      </c>
      <c r="AQ81" s="4">
        <f t="shared" si="28"/>
        <v>1472468.7999999993</v>
      </c>
      <c r="AR81" s="4">
        <v>540121.71999999974</v>
      </c>
      <c r="AS81" s="23">
        <f t="shared" si="29"/>
        <v>0.36681369411698228</v>
      </c>
      <c r="AT81" s="21">
        <v>1</v>
      </c>
      <c r="AU81" s="4">
        <v>0</v>
      </c>
      <c r="AV81" s="21">
        <v>3</v>
      </c>
      <c r="AW81" s="4">
        <v>0</v>
      </c>
      <c r="AX81" s="124">
        <v>0</v>
      </c>
      <c r="AY81" s="53">
        <v>0</v>
      </c>
      <c r="AZ81" s="54">
        <v>0</v>
      </c>
      <c r="BA81" s="90">
        <f t="shared" si="30"/>
        <v>7</v>
      </c>
      <c r="BB81" s="44">
        <f t="shared" si="31"/>
        <v>16</v>
      </c>
    </row>
    <row r="82" spans="1:54" ht="76.5" x14ac:dyDescent="0.2">
      <c r="A82" s="1">
        <v>79</v>
      </c>
      <c r="B82" s="2" t="s">
        <v>749</v>
      </c>
      <c r="C82" s="3" t="s">
        <v>750</v>
      </c>
      <c r="D82" s="4">
        <v>1737321.07</v>
      </c>
      <c r="E82" s="4">
        <v>1737321.07</v>
      </c>
      <c r="F82" s="23">
        <f t="shared" si="22"/>
        <v>1</v>
      </c>
      <c r="G82" s="21">
        <v>3</v>
      </c>
      <c r="H82" s="4">
        <v>1737321.07</v>
      </c>
      <c r="I82" s="4">
        <v>1695031.5</v>
      </c>
      <c r="J82" s="23">
        <f t="shared" si="23"/>
        <v>0.97565817238376085</v>
      </c>
      <c r="K82" s="21">
        <v>3</v>
      </c>
      <c r="L82" s="75">
        <f t="shared" si="24"/>
        <v>6</v>
      </c>
      <c r="M82" s="130">
        <v>8</v>
      </c>
      <c r="N82" s="130">
        <v>1</v>
      </c>
      <c r="O82" s="131">
        <f t="shared" si="32"/>
        <v>0.125</v>
      </c>
      <c r="P82" s="130">
        <v>1</v>
      </c>
      <c r="Q82" s="130">
        <v>8</v>
      </c>
      <c r="R82" s="130">
        <v>7</v>
      </c>
      <c r="S82" s="131">
        <f t="shared" si="33"/>
        <v>0.875</v>
      </c>
      <c r="T82" s="130">
        <v>0</v>
      </c>
      <c r="U82" s="130">
        <v>7</v>
      </c>
      <c r="V82" s="130">
        <v>8</v>
      </c>
      <c r="W82" s="132">
        <f t="shared" si="34"/>
        <v>0.875</v>
      </c>
      <c r="X82" s="130">
        <v>0</v>
      </c>
      <c r="Y82" s="134">
        <v>795108.37</v>
      </c>
      <c r="Z82" s="134">
        <v>807505.7</v>
      </c>
      <c r="AA82" s="135">
        <f>(Z82-Y82)/Z82</f>
        <v>1.5352622278703369E-2</v>
      </c>
      <c r="AB82" s="130">
        <v>1</v>
      </c>
      <c r="AC82" s="139">
        <f t="shared" si="25"/>
        <v>2</v>
      </c>
      <c r="AD82" s="4">
        <v>0</v>
      </c>
      <c r="AE82" s="4">
        <v>29630</v>
      </c>
      <c r="AF82" s="23">
        <f t="shared" si="21"/>
        <v>0</v>
      </c>
      <c r="AG82" s="21">
        <v>0</v>
      </c>
      <c r="AH82" s="4">
        <v>0</v>
      </c>
      <c r="AI82" s="4">
        <v>91708</v>
      </c>
      <c r="AJ82" s="23">
        <v>0</v>
      </c>
      <c r="AK82" s="21">
        <v>0</v>
      </c>
      <c r="AL82" s="74">
        <f t="shared" si="26"/>
        <v>0</v>
      </c>
      <c r="AM82" s="4">
        <v>1695031.5</v>
      </c>
      <c r="AN82" s="4">
        <v>1737321.07</v>
      </c>
      <c r="AO82" s="23">
        <f t="shared" si="27"/>
        <v>0.97565817238376085</v>
      </c>
      <c r="AP82" s="21">
        <v>3</v>
      </c>
      <c r="AQ82" s="4">
        <f t="shared" si="28"/>
        <v>1695031.5</v>
      </c>
      <c r="AR82" s="4">
        <v>976204.97000000009</v>
      </c>
      <c r="AS82" s="23">
        <f t="shared" si="29"/>
        <v>0.57592143272853635</v>
      </c>
      <c r="AT82" s="21">
        <v>2</v>
      </c>
      <c r="AU82" s="4">
        <v>0</v>
      </c>
      <c r="AV82" s="21">
        <v>3</v>
      </c>
      <c r="AW82" s="4">
        <v>0</v>
      </c>
      <c r="AX82" s="124">
        <v>0</v>
      </c>
      <c r="AY82" s="53">
        <v>0</v>
      </c>
      <c r="AZ82" s="54">
        <v>0</v>
      </c>
      <c r="BA82" s="90">
        <f t="shared" si="30"/>
        <v>8</v>
      </c>
      <c r="BB82" s="44">
        <f t="shared" si="31"/>
        <v>16</v>
      </c>
    </row>
    <row r="83" spans="1:54" ht="76.5" x14ac:dyDescent="0.2">
      <c r="A83" s="1">
        <v>80</v>
      </c>
      <c r="B83" s="2" t="s">
        <v>763</v>
      </c>
      <c r="C83" s="3" t="s">
        <v>764</v>
      </c>
      <c r="D83" s="4">
        <v>1268360.3799999999</v>
      </c>
      <c r="E83" s="4">
        <v>1268360.3799999999</v>
      </c>
      <c r="F83" s="23">
        <f t="shared" si="22"/>
        <v>1</v>
      </c>
      <c r="G83" s="21">
        <v>3</v>
      </c>
      <c r="H83" s="4">
        <v>1268360.3799999999</v>
      </c>
      <c r="I83" s="4">
        <v>1252472.3700000001</v>
      </c>
      <c r="J83" s="23">
        <f t="shared" si="23"/>
        <v>0.98747358380904349</v>
      </c>
      <c r="K83" s="21">
        <v>3</v>
      </c>
      <c r="L83" s="75">
        <f t="shared" si="24"/>
        <v>6</v>
      </c>
      <c r="M83" s="130">
        <v>3</v>
      </c>
      <c r="N83" s="130">
        <v>3</v>
      </c>
      <c r="O83" s="131">
        <f t="shared" si="32"/>
        <v>1</v>
      </c>
      <c r="P83" s="130">
        <v>0</v>
      </c>
      <c r="Q83" s="130">
        <v>3</v>
      </c>
      <c r="R83" s="130">
        <v>0</v>
      </c>
      <c r="S83" s="131">
        <f t="shared" si="33"/>
        <v>0</v>
      </c>
      <c r="T83" s="130">
        <v>3</v>
      </c>
      <c r="U83" s="130">
        <v>0</v>
      </c>
      <c r="V83" s="130">
        <v>3</v>
      </c>
      <c r="W83" s="132">
        <f t="shared" si="34"/>
        <v>0</v>
      </c>
      <c r="X83" s="130">
        <v>0</v>
      </c>
      <c r="Y83" s="134">
        <v>0</v>
      </c>
      <c r="Z83" s="134">
        <v>0</v>
      </c>
      <c r="AA83" s="135">
        <v>0</v>
      </c>
      <c r="AB83" s="130">
        <v>0</v>
      </c>
      <c r="AC83" s="139">
        <f t="shared" si="25"/>
        <v>3</v>
      </c>
      <c r="AD83" s="4">
        <v>0</v>
      </c>
      <c r="AE83" s="4">
        <v>430155.89000000007</v>
      </c>
      <c r="AF83" s="23">
        <f t="shared" si="21"/>
        <v>0</v>
      </c>
      <c r="AG83" s="21">
        <v>0</v>
      </c>
      <c r="AH83" s="4">
        <v>0</v>
      </c>
      <c r="AI83" s="4">
        <v>128222.69</v>
      </c>
      <c r="AJ83" s="23">
        <v>0</v>
      </c>
      <c r="AK83" s="21">
        <v>0</v>
      </c>
      <c r="AL83" s="74">
        <f t="shared" si="26"/>
        <v>0</v>
      </c>
      <c r="AM83" s="4">
        <v>1252472.3699999999</v>
      </c>
      <c r="AN83" s="4">
        <v>1268360.3800000001</v>
      </c>
      <c r="AO83" s="23">
        <f t="shared" si="27"/>
        <v>0.98747358380904315</v>
      </c>
      <c r="AP83" s="21">
        <v>3</v>
      </c>
      <c r="AQ83" s="4">
        <f t="shared" si="28"/>
        <v>1252472.3699999999</v>
      </c>
      <c r="AR83" s="4">
        <v>382993.89999999991</v>
      </c>
      <c r="AS83" s="23">
        <f t="shared" si="29"/>
        <v>0.30579029859157686</v>
      </c>
      <c r="AT83" s="21">
        <v>1</v>
      </c>
      <c r="AU83" s="4">
        <v>0</v>
      </c>
      <c r="AV83" s="21">
        <v>3</v>
      </c>
      <c r="AW83" s="4">
        <v>0</v>
      </c>
      <c r="AX83" s="124">
        <v>0</v>
      </c>
      <c r="AY83" s="53">
        <v>0</v>
      </c>
      <c r="AZ83" s="54">
        <v>0</v>
      </c>
      <c r="BA83" s="90">
        <f t="shared" si="30"/>
        <v>7</v>
      </c>
      <c r="BB83" s="44">
        <f t="shared" si="31"/>
        <v>16</v>
      </c>
    </row>
    <row r="84" spans="1:54" ht="89.25" x14ac:dyDescent="0.2">
      <c r="A84" s="1">
        <v>81</v>
      </c>
      <c r="B84" s="2" t="s">
        <v>797</v>
      </c>
      <c r="C84" s="3" t="s">
        <v>798</v>
      </c>
      <c r="D84" s="4">
        <v>3972704.16</v>
      </c>
      <c r="E84" s="4">
        <v>3972704.16</v>
      </c>
      <c r="F84" s="23">
        <f t="shared" si="22"/>
        <v>1</v>
      </c>
      <c r="G84" s="21">
        <v>3</v>
      </c>
      <c r="H84" s="4">
        <v>3972704.16</v>
      </c>
      <c r="I84" s="4">
        <v>3800180.28</v>
      </c>
      <c r="J84" s="23">
        <f t="shared" si="23"/>
        <v>0.95657268373087201</v>
      </c>
      <c r="K84" s="21">
        <v>3</v>
      </c>
      <c r="L84" s="75">
        <f t="shared" si="24"/>
        <v>6</v>
      </c>
      <c r="M84" s="130">
        <v>2</v>
      </c>
      <c r="N84" s="130">
        <v>2</v>
      </c>
      <c r="O84" s="131">
        <f t="shared" si="32"/>
        <v>1</v>
      </c>
      <c r="P84" s="130">
        <v>0</v>
      </c>
      <c r="Q84" s="130">
        <v>2</v>
      </c>
      <c r="R84" s="130">
        <v>0</v>
      </c>
      <c r="S84" s="131">
        <f t="shared" si="33"/>
        <v>0</v>
      </c>
      <c r="T84" s="130">
        <v>3</v>
      </c>
      <c r="U84" s="130">
        <v>0</v>
      </c>
      <c r="V84" s="130">
        <v>2</v>
      </c>
      <c r="W84" s="132">
        <f t="shared" si="34"/>
        <v>0</v>
      </c>
      <c r="X84" s="130">
        <v>0</v>
      </c>
      <c r="Y84" s="134">
        <v>0</v>
      </c>
      <c r="Z84" s="134">
        <v>0</v>
      </c>
      <c r="AA84" s="135">
        <v>0</v>
      </c>
      <c r="AB84" s="130">
        <v>0</v>
      </c>
      <c r="AC84" s="139">
        <f t="shared" si="25"/>
        <v>3</v>
      </c>
      <c r="AD84" s="4">
        <v>0</v>
      </c>
      <c r="AE84" s="4">
        <v>1498145.47</v>
      </c>
      <c r="AF84" s="23">
        <f t="shared" si="21"/>
        <v>0</v>
      </c>
      <c r="AG84" s="21">
        <v>0</v>
      </c>
      <c r="AH84" s="4">
        <v>0</v>
      </c>
      <c r="AI84" s="4">
        <v>357424.7900000001</v>
      </c>
      <c r="AJ84" s="23">
        <v>0</v>
      </c>
      <c r="AK84" s="21">
        <v>0</v>
      </c>
      <c r="AL84" s="74">
        <f t="shared" si="26"/>
        <v>0</v>
      </c>
      <c r="AM84" s="4">
        <v>3800180.2800000003</v>
      </c>
      <c r="AN84" s="4">
        <v>3972704.16</v>
      </c>
      <c r="AO84" s="23">
        <f t="shared" si="27"/>
        <v>0.95657268373087212</v>
      </c>
      <c r="AP84" s="21">
        <v>3</v>
      </c>
      <c r="AQ84" s="4">
        <f t="shared" si="28"/>
        <v>3800180.2800000003</v>
      </c>
      <c r="AR84" s="4">
        <v>1715799.93</v>
      </c>
      <c r="AS84" s="23">
        <f t="shared" si="29"/>
        <v>0.45150487702651826</v>
      </c>
      <c r="AT84" s="21">
        <v>1</v>
      </c>
      <c r="AU84" s="4">
        <v>0</v>
      </c>
      <c r="AV84" s="21">
        <v>3</v>
      </c>
      <c r="AW84" s="4">
        <v>0</v>
      </c>
      <c r="AX84" s="124">
        <v>0</v>
      </c>
      <c r="AY84" s="53">
        <v>0</v>
      </c>
      <c r="AZ84" s="54">
        <v>0</v>
      </c>
      <c r="BA84" s="90">
        <f t="shared" si="30"/>
        <v>7</v>
      </c>
      <c r="BB84" s="44">
        <f t="shared" si="31"/>
        <v>16</v>
      </c>
    </row>
    <row r="85" spans="1:54" ht="102" x14ac:dyDescent="0.2">
      <c r="A85" s="1">
        <v>82</v>
      </c>
      <c r="B85" s="2" t="s">
        <v>989</v>
      </c>
      <c r="C85" s="3" t="s">
        <v>990</v>
      </c>
      <c r="D85" s="4">
        <v>864544.11</v>
      </c>
      <c r="E85" s="4">
        <v>1029434.11</v>
      </c>
      <c r="F85" s="23">
        <f t="shared" si="22"/>
        <v>1.1907247971419295</v>
      </c>
      <c r="G85" s="21">
        <v>3</v>
      </c>
      <c r="H85" s="4">
        <v>864544.11</v>
      </c>
      <c r="I85" s="4">
        <v>1044827.49</v>
      </c>
      <c r="J85" s="23">
        <f t="shared" si="23"/>
        <v>1.2085299962311928</v>
      </c>
      <c r="K85" s="21">
        <v>3</v>
      </c>
      <c r="L85" s="75">
        <f t="shared" si="24"/>
        <v>6</v>
      </c>
      <c r="M85" s="130">
        <v>3</v>
      </c>
      <c r="N85" s="130">
        <v>0</v>
      </c>
      <c r="O85" s="131">
        <f t="shared" si="32"/>
        <v>0</v>
      </c>
      <c r="P85" s="130">
        <v>3</v>
      </c>
      <c r="Q85" s="130">
        <v>3</v>
      </c>
      <c r="R85" s="130">
        <v>3</v>
      </c>
      <c r="S85" s="131">
        <f t="shared" si="33"/>
        <v>1</v>
      </c>
      <c r="T85" s="130">
        <v>0</v>
      </c>
      <c r="U85" s="130">
        <v>3</v>
      </c>
      <c r="V85" s="130">
        <v>3</v>
      </c>
      <c r="W85" s="132">
        <f t="shared" si="34"/>
        <v>1</v>
      </c>
      <c r="X85" s="130">
        <v>1</v>
      </c>
      <c r="Y85" s="134">
        <v>80593.2</v>
      </c>
      <c r="Z85" s="134">
        <v>114753</v>
      </c>
      <c r="AA85" s="135">
        <f>(Z85-Y85)/Z85</f>
        <v>0.29768110637630391</v>
      </c>
      <c r="AB85" s="130">
        <v>0</v>
      </c>
      <c r="AC85" s="139">
        <f t="shared" si="25"/>
        <v>4</v>
      </c>
      <c r="AD85" s="4">
        <v>0</v>
      </c>
      <c r="AE85" s="4">
        <v>858544.09999999986</v>
      </c>
      <c r="AF85" s="23">
        <f t="shared" si="21"/>
        <v>0</v>
      </c>
      <c r="AG85" s="21">
        <v>0</v>
      </c>
      <c r="AH85" s="4">
        <v>0</v>
      </c>
      <c r="AI85" s="4">
        <v>309567.10000000003</v>
      </c>
      <c r="AJ85" s="23">
        <v>0</v>
      </c>
      <c r="AK85" s="21">
        <v>0</v>
      </c>
      <c r="AL85" s="74">
        <f t="shared" si="26"/>
        <v>0</v>
      </c>
      <c r="AM85" s="4">
        <v>1044827.49</v>
      </c>
      <c r="AN85" s="4">
        <v>1029434.11</v>
      </c>
      <c r="AO85" s="23">
        <f t="shared" si="27"/>
        <v>1.0149532445549139</v>
      </c>
      <c r="AP85" s="21">
        <v>3</v>
      </c>
      <c r="AQ85" s="4">
        <f t="shared" si="28"/>
        <v>1044827.49</v>
      </c>
      <c r="AR85" s="4">
        <v>19264</v>
      </c>
      <c r="AS85" s="23">
        <f t="shared" si="29"/>
        <v>1.8437493446884709E-2</v>
      </c>
      <c r="AT85" s="21">
        <v>0</v>
      </c>
      <c r="AU85" s="4">
        <v>0</v>
      </c>
      <c r="AV85" s="21">
        <v>3</v>
      </c>
      <c r="AW85" s="4">
        <v>0</v>
      </c>
      <c r="AX85" s="124">
        <v>0</v>
      </c>
      <c r="AY85" s="53">
        <v>0</v>
      </c>
      <c r="AZ85" s="54">
        <v>0</v>
      </c>
      <c r="BA85" s="90">
        <f t="shared" si="30"/>
        <v>6</v>
      </c>
      <c r="BB85" s="44">
        <f t="shared" si="31"/>
        <v>16</v>
      </c>
    </row>
    <row r="86" spans="1:54" ht="76.5" x14ac:dyDescent="0.2">
      <c r="A86" s="1">
        <v>83</v>
      </c>
      <c r="B86" s="2" t="s">
        <v>1007</v>
      </c>
      <c r="C86" s="3" t="s">
        <v>1008</v>
      </c>
      <c r="D86" s="4">
        <v>533436.79</v>
      </c>
      <c r="E86" s="4">
        <v>533436.79</v>
      </c>
      <c r="F86" s="23">
        <f t="shared" si="22"/>
        <v>1</v>
      </c>
      <c r="G86" s="21">
        <v>3</v>
      </c>
      <c r="H86" s="4">
        <v>533436.79</v>
      </c>
      <c r="I86" s="4">
        <v>521669.64</v>
      </c>
      <c r="J86" s="23">
        <f t="shared" si="23"/>
        <v>0.97794087280706676</v>
      </c>
      <c r="K86" s="21">
        <v>3</v>
      </c>
      <c r="L86" s="75">
        <f t="shared" si="24"/>
        <v>6</v>
      </c>
      <c r="M86" s="130">
        <v>3</v>
      </c>
      <c r="N86" s="130">
        <v>0</v>
      </c>
      <c r="O86" s="131">
        <f t="shared" si="32"/>
        <v>0</v>
      </c>
      <c r="P86" s="130">
        <v>3</v>
      </c>
      <c r="Q86" s="130">
        <v>3</v>
      </c>
      <c r="R86" s="130">
        <v>3</v>
      </c>
      <c r="S86" s="131">
        <f t="shared" si="33"/>
        <v>1</v>
      </c>
      <c r="T86" s="130">
        <v>0</v>
      </c>
      <c r="U86" s="130">
        <v>3</v>
      </c>
      <c r="V86" s="130">
        <v>3</v>
      </c>
      <c r="W86" s="132">
        <f t="shared" si="34"/>
        <v>1</v>
      </c>
      <c r="X86" s="130">
        <v>1</v>
      </c>
      <c r="Y86" s="134">
        <v>145133.79999999999</v>
      </c>
      <c r="Z86" s="134">
        <v>145133.79999999999</v>
      </c>
      <c r="AA86" s="135">
        <f>(Z86-Y86)/Z86</f>
        <v>0</v>
      </c>
      <c r="AB86" s="130">
        <v>0</v>
      </c>
      <c r="AC86" s="139">
        <f t="shared" si="25"/>
        <v>4</v>
      </c>
      <c r="AD86" s="4">
        <v>0</v>
      </c>
      <c r="AE86" s="4">
        <v>299275.3</v>
      </c>
      <c r="AF86" s="23">
        <f t="shared" si="21"/>
        <v>0</v>
      </c>
      <c r="AG86" s="21">
        <v>0</v>
      </c>
      <c r="AH86" s="4">
        <v>0</v>
      </c>
      <c r="AI86" s="4">
        <v>187631.7</v>
      </c>
      <c r="AJ86" s="23">
        <v>0</v>
      </c>
      <c r="AK86" s="21">
        <v>0</v>
      </c>
      <c r="AL86" s="74">
        <f t="shared" si="26"/>
        <v>0</v>
      </c>
      <c r="AM86" s="4">
        <v>521669.64</v>
      </c>
      <c r="AN86" s="4">
        <v>533436.79</v>
      </c>
      <c r="AO86" s="23">
        <f t="shared" si="27"/>
        <v>0.97794087280706676</v>
      </c>
      <c r="AP86" s="21">
        <v>3</v>
      </c>
      <c r="AQ86" s="4">
        <f t="shared" si="28"/>
        <v>521669.64</v>
      </c>
      <c r="AR86" s="4">
        <v>67135</v>
      </c>
      <c r="AS86" s="23">
        <f t="shared" si="29"/>
        <v>0.1286925572283639</v>
      </c>
      <c r="AT86" s="21">
        <v>0</v>
      </c>
      <c r="AU86" s="4">
        <v>0</v>
      </c>
      <c r="AV86" s="21">
        <v>3</v>
      </c>
      <c r="AW86" s="4">
        <v>0</v>
      </c>
      <c r="AX86" s="124">
        <v>0</v>
      </c>
      <c r="AY86" s="53">
        <v>0</v>
      </c>
      <c r="AZ86" s="54">
        <v>0</v>
      </c>
      <c r="BA86" s="90">
        <f t="shared" si="30"/>
        <v>6</v>
      </c>
      <c r="BB86" s="44">
        <f t="shared" si="31"/>
        <v>16</v>
      </c>
    </row>
    <row r="87" spans="1:54" ht="51" x14ac:dyDescent="0.2">
      <c r="A87" s="1">
        <v>84</v>
      </c>
      <c r="B87" s="2" t="s">
        <v>1107</v>
      </c>
      <c r="C87" s="3" t="s">
        <v>1108</v>
      </c>
      <c r="D87" s="4">
        <v>1385092.13</v>
      </c>
      <c r="E87" s="4">
        <v>1385092.13</v>
      </c>
      <c r="F87" s="23">
        <f t="shared" si="22"/>
        <v>1</v>
      </c>
      <c r="G87" s="21">
        <v>3</v>
      </c>
      <c r="H87" s="4">
        <v>1385092.13</v>
      </c>
      <c r="I87" s="4">
        <v>1384092.25</v>
      </c>
      <c r="J87" s="23">
        <f t="shared" si="23"/>
        <v>0.99927811300176839</v>
      </c>
      <c r="K87" s="21">
        <v>3</v>
      </c>
      <c r="L87" s="75">
        <f t="shared" si="24"/>
        <v>6</v>
      </c>
      <c r="M87" s="130">
        <v>0</v>
      </c>
      <c r="N87" s="130">
        <v>0</v>
      </c>
      <c r="O87" s="131">
        <v>0</v>
      </c>
      <c r="P87" s="130">
        <v>0</v>
      </c>
      <c r="Q87" s="130">
        <v>0</v>
      </c>
      <c r="R87" s="130">
        <v>0</v>
      </c>
      <c r="S87" s="131">
        <v>0</v>
      </c>
      <c r="T87" s="130">
        <v>0</v>
      </c>
      <c r="U87" s="130">
        <v>0</v>
      </c>
      <c r="V87" s="130">
        <v>0</v>
      </c>
      <c r="W87" s="132">
        <v>0</v>
      </c>
      <c r="X87" s="130">
        <v>0</v>
      </c>
      <c r="Y87" s="133">
        <v>0</v>
      </c>
      <c r="Z87" s="133">
        <v>0</v>
      </c>
      <c r="AA87" s="131">
        <v>0</v>
      </c>
      <c r="AB87" s="130">
        <v>0</v>
      </c>
      <c r="AC87" s="139">
        <f t="shared" si="25"/>
        <v>0</v>
      </c>
      <c r="AD87" s="4">
        <v>0</v>
      </c>
      <c r="AE87" s="4">
        <v>65995.86</v>
      </c>
      <c r="AF87" s="23">
        <f t="shared" si="21"/>
        <v>0</v>
      </c>
      <c r="AG87" s="21">
        <v>0</v>
      </c>
      <c r="AH87" s="4">
        <v>0</v>
      </c>
      <c r="AI87" s="4">
        <v>6625</v>
      </c>
      <c r="AJ87" s="23">
        <v>0</v>
      </c>
      <c r="AK87" s="21">
        <v>0</v>
      </c>
      <c r="AL87" s="74">
        <f t="shared" si="26"/>
        <v>0</v>
      </c>
      <c r="AM87" s="4">
        <v>1384092.25</v>
      </c>
      <c r="AN87" s="4">
        <v>1385092.1300000001</v>
      </c>
      <c r="AO87" s="23">
        <f t="shared" si="27"/>
        <v>0.99927811300176828</v>
      </c>
      <c r="AP87" s="21">
        <v>3</v>
      </c>
      <c r="AQ87" s="4">
        <f t="shared" si="28"/>
        <v>1384092.25</v>
      </c>
      <c r="AR87" s="4">
        <v>737647.26000000013</v>
      </c>
      <c r="AS87" s="23">
        <f t="shared" si="29"/>
        <v>0.53294660092201229</v>
      </c>
      <c r="AT87" s="21">
        <v>2</v>
      </c>
      <c r="AU87" s="4">
        <v>0</v>
      </c>
      <c r="AV87" s="21">
        <v>3</v>
      </c>
      <c r="AW87" s="4">
        <v>13</v>
      </c>
      <c r="AX87" s="124">
        <v>15</v>
      </c>
      <c r="AY87" s="53">
        <f>AW87/AX87</f>
        <v>0.8666666666666667</v>
      </c>
      <c r="AZ87" s="54">
        <v>2</v>
      </c>
      <c r="BA87" s="85">
        <f t="shared" si="30"/>
        <v>10</v>
      </c>
      <c r="BB87" s="44">
        <f t="shared" si="31"/>
        <v>16</v>
      </c>
    </row>
    <row r="88" spans="1:54" ht="114.75" x14ac:dyDescent="0.2">
      <c r="A88" s="1">
        <v>85</v>
      </c>
      <c r="B88" s="2" t="s">
        <v>1139</v>
      </c>
      <c r="C88" s="3" t="s">
        <v>1140</v>
      </c>
      <c r="D88" s="4">
        <v>5835118.0099999998</v>
      </c>
      <c r="E88" s="4">
        <v>5835118.0099999998</v>
      </c>
      <c r="F88" s="23">
        <f t="shared" si="22"/>
        <v>1</v>
      </c>
      <c r="G88" s="21">
        <v>3</v>
      </c>
      <c r="H88" s="4">
        <v>5835118.0099999998</v>
      </c>
      <c r="I88" s="4">
        <v>5828884.9100000001</v>
      </c>
      <c r="J88" s="23">
        <f t="shared" si="23"/>
        <v>0.99893179538283239</v>
      </c>
      <c r="K88" s="21">
        <v>3</v>
      </c>
      <c r="L88" s="75">
        <f t="shared" si="24"/>
        <v>6</v>
      </c>
      <c r="M88" s="130">
        <v>2</v>
      </c>
      <c r="N88" s="130">
        <v>0</v>
      </c>
      <c r="O88" s="131">
        <f t="shared" ref="O88:O111" si="36">N88/M88</f>
        <v>0</v>
      </c>
      <c r="P88" s="130">
        <v>3</v>
      </c>
      <c r="Q88" s="130">
        <v>2</v>
      </c>
      <c r="R88" s="130">
        <v>2</v>
      </c>
      <c r="S88" s="131">
        <f t="shared" ref="S88:S111" si="37">R88/Q88</f>
        <v>1</v>
      </c>
      <c r="T88" s="130">
        <v>0</v>
      </c>
      <c r="U88" s="130">
        <v>2</v>
      </c>
      <c r="V88" s="130">
        <v>2</v>
      </c>
      <c r="W88" s="132">
        <f t="shared" ref="W88:W111" si="38">U88/V88</f>
        <v>1</v>
      </c>
      <c r="X88" s="130">
        <v>1</v>
      </c>
      <c r="Y88" s="134">
        <v>633883</v>
      </c>
      <c r="Z88" s="134">
        <v>634808</v>
      </c>
      <c r="AA88" s="135">
        <f t="shared" ref="AA88:AA111" si="39">(Z88-Y88)/Z88</f>
        <v>1.4571334954820985E-3</v>
      </c>
      <c r="AB88" s="130">
        <v>0</v>
      </c>
      <c r="AC88" s="139">
        <f t="shared" si="25"/>
        <v>4</v>
      </c>
      <c r="AD88" s="4">
        <v>0</v>
      </c>
      <c r="AE88" s="4">
        <v>1169939.22</v>
      </c>
      <c r="AF88" s="23">
        <f t="shared" si="21"/>
        <v>0</v>
      </c>
      <c r="AG88" s="21">
        <v>0</v>
      </c>
      <c r="AH88" s="4">
        <v>0</v>
      </c>
      <c r="AI88" s="4">
        <v>208266.09999999998</v>
      </c>
      <c r="AJ88" s="23">
        <v>0</v>
      </c>
      <c r="AK88" s="21">
        <v>0</v>
      </c>
      <c r="AL88" s="74">
        <f t="shared" si="26"/>
        <v>0</v>
      </c>
      <c r="AM88" s="4">
        <v>5828884.910000002</v>
      </c>
      <c r="AN88" s="4">
        <v>5835118.0099999998</v>
      </c>
      <c r="AO88" s="23">
        <f t="shared" si="27"/>
        <v>0.99893179538283272</v>
      </c>
      <c r="AP88" s="21">
        <v>3</v>
      </c>
      <c r="AQ88" s="4">
        <f t="shared" si="28"/>
        <v>5828884.910000002</v>
      </c>
      <c r="AR88" s="4">
        <v>669313.91000000015</v>
      </c>
      <c r="AS88" s="23">
        <f t="shared" si="29"/>
        <v>0.11482709306058334</v>
      </c>
      <c r="AT88" s="21">
        <v>0</v>
      </c>
      <c r="AU88" s="4">
        <v>0</v>
      </c>
      <c r="AV88" s="21">
        <v>3</v>
      </c>
      <c r="AW88" s="4">
        <v>0</v>
      </c>
      <c r="AX88" s="124">
        <v>0</v>
      </c>
      <c r="AY88" s="53">
        <v>0</v>
      </c>
      <c r="AZ88" s="54">
        <v>0</v>
      </c>
      <c r="BA88" s="90">
        <f t="shared" si="30"/>
        <v>6</v>
      </c>
      <c r="BB88" s="44">
        <f t="shared" si="31"/>
        <v>16</v>
      </c>
    </row>
    <row r="89" spans="1:54" ht="76.5" x14ac:dyDescent="0.2">
      <c r="A89" s="1">
        <v>86</v>
      </c>
      <c r="B89" s="2" t="s">
        <v>1141</v>
      </c>
      <c r="C89" s="3" t="s">
        <v>1142</v>
      </c>
      <c r="D89" s="4">
        <v>2316496.3199999998</v>
      </c>
      <c r="E89" s="4">
        <v>2316496.3199999998</v>
      </c>
      <c r="F89" s="23">
        <f t="shared" si="22"/>
        <v>1</v>
      </c>
      <c r="G89" s="21">
        <v>3</v>
      </c>
      <c r="H89" s="4">
        <v>2316496.3199999998</v>
      </c>
      <c r="I89" s="4">
        <v>2253684.41</v>
      </c>
      <c r="J89" s="23">
        <f t="shared" si="23"/>
        <v>0.97288495152886767</v>
      </c>
      <c r="K89" s="21">
        <v>3</v>
      </c>
      <c r="L89" s="75">
        <f t="shared" si="24"/>
        <v>6</v>
      </c>
      <c r="M89" s="130">
        <v>1</v>
      </c>
      <c r="N89" s="130">
        <v>0</v>
      </c>
      <c r="O89" s="131">
        <f t="shared" si="36"/>
        <v>0</v>
      </c>
      <c r="P89" s="130">
        <v>3</v>
      </c>
      <c r="Q89" s="130">
        <v>1</v>
      </c>
      <c r="R89" s="130">
        <v>1</v>
      </c>
      <c r="S89" s="131">
        <f t="shared" si="37"/>
        <v>1</v>
      </c>
      <c r="T89" s="130">
        <v>0</v>
      </c>
      <c r="U89" s="130">
        <v>1</v>
      </c>
      <c r="V89" s="130">
        <v>1</v>
      </c>
      <c r="W89" s="132">
        <f t="shared" si="38"/>
        <v>1</v>
      </c>
      <c r="X89" s="130">
        <v>1</v>
      </c>
      <c r="Y89" s="134">
        <v>281455</v>
      </c>
      <c r="Z89" s="134">
        <v>281455</v>
      </c>
      <c r="AA89" s="135">
        <f t="shared" si="39"/>
        <v>0</v>
      </c>
      <c r="AB89" s="130">
        <v>0</v>
      </c>
      <c r="AC89" s="139">
        <f t="shared" si="25"/>
        <v>4</v>
      </c>
      <c r="AD89" s="4">
        <v>0</v>
      </c>
      <c r="AE89" s="4">
        <v>634371.88</v>
      </c>
      <c r="AF89" s="23">
        <f t="shared" si="21"/>
        <v>0</v>
      </c>
      <c r="AG89" s="21">
        <v>0</v>
      </c>
      <c r="AH89" s="4">
        <v>0</v>
      </c>
      <c r="AI89" s="4">
        <v>262749.15000000002</v>
      </c>
      <c r="AJ89" s="23">
        <v>0</v>
      </c>
      <c r="AK89" s="21">
        <v>0</v>
      </c>
      <c r="AL89" s="74">
        <f t="shared" si="26"/>
        <v>0</v>
      </c>
      <c r="AM89" s="4">
        <v>2253684.4100000006</v>
      </c>
      <c r="AN89" s="4">
        <v>2316496.3200000003</v>
      </c>
      <c r="AO89" s="23">
        <f t="shared" si="27"/>
        <v>0.97288495152886767</v>
      </c>
      <c r="AP89" s="21">
        <v>3</v>
      </c>
      <c r="AQ89" s="4">
        <f t="shared" si="28"/>
        <v>2253684.4100000006</v>
      </c>
      <c r="AR89" s="4">
        <v>444885.45</v>
      </c>
      <c r="AS89" s="23">
        <f t="shared" si="29"/>
        <v>0.19740361517609287</v>
      </c>
      <c r="AT89" s="21">
        <v>0</v>
      </c>
      <c r="AU89" s="4">
        <v>0</v>
      </c>
      <c r="AV89" s="21">
        <v>3</v>
      </c>
      <c r="AW89" s="4">
        <v>0</v>
      </c>
      <c r="AX89" s="124">
        <v>0</v>
      </c>
      <c r="AY89" s="53">
        <v>0</v>
      </c>
      <c r="AZ89" s="54">
        <v>0</v>
      </c>
      <c r="BA89" s="90">
        <f t="shared" si="30"/>
        <v>6</v>
      </c>
      <c r="BB89" s="44">
        <f t="shared" si="31"/>
        <v>16</v>
      </c>
    </row>
    <row r="90" spans="1:54" ht="102" x14ac:dyDescent="0.2">
      <c r="A90" s="1">
        <v>87</v>
      </c>
      <c r="B90" s="2" t="s">
        <v>1151</v>
      </c>
      <c r="C90" s="3" t="s">
        <v>1152</v>
      </c>
      <c r="D90" s="4">
        <v>1847019.54</v>
      </c>
      <c r="E90" s="4">
        <v>1847019.54</v>
      </c>
      <c r="F90" s="23">
        <f t="shared" si="22"/>
        <v>1</v>
      </c>
      <c r="G90" s="21">
        <v>3</v>
      </c>
      <c r="H90" s="4">
        <v>1847019.54</v>
      </c>
      <c r="I90" s="4">
        <v>1819573.36</v>
      </c>
      <c r="J90" s="23">
        <f t="shared" si="23"/>
        <v>0.98514028714606894</v>
      </c>
      <c r="K90" s="21">
        <v>3</v>
      </c>
      <c r="L90" s="75">
        <f t="shared" si="24"/>
        <v>6</v>
      </c>
      <c r="M90" s="130">
        <v>1</v>
      </c>
      <c r="N90" s="130">
        <v>0</v>
      </c>
      <c r="O90" s="131">
        <f t="shared" si="36"/>
        <v>0</v>
      </c>
      <c r="P90" s="130">
        <v>3</v>
      </c>
      <c r="Q90" s="130">
        <v>1</v>
      </c>
      <c r="R90" s="130">
        <v>1</v>
      </c>
      <c r="S90" s="131">
        <f t="shared" si="37"/>
        <v>1</v>
      </c>
      <c r="T90" s="130">
        <v>0</v>
      </c>
      <c r="U90" s="130">
        <v>1</v>
      </c>
      <c r="V90" s="130">
        <v>1</v>
      </c>
      <c r="W90" s="132">
        <f t="shared" si="38"/>
        <v>1</v>
      </c>
      <c r="X90" s="130">
        <v>1</v>
      </c>
      <c r="Y90" s="134">
        <v>250666</v>
      </c>
      <c r="Z90" s="134">
        <v>250666</v>
      </c>
      <c r="AA90" s="135">
        <f t="shared" si="39"/>
        <v>0</v>
      </c>
      <c r="AB90" s="130">
        <v>0</v>
      </c>
      <c r="AC90" s="139">
        <f t="shared" si="25"/>
        <v>4</v>
      </c>
      <c r="AD90" s="4">
        <v>0</v>
      </c>
      <c r="AE90" s="4">
        <v>291843.92000000004</v>
      </c>
      <c r="AF90" s="23">
        <f t="shared" si="21"/>
        <v>0</v>
      </c>
      <c r="AG90" s="21">
        <v>0</v>
      </c>
      <c r="AH90" s="4">
        <v>0</v>
      </c>
      <c r="AI90" s="4">
        <v>114808.97999999998</v>
      </c>
      <c r="AJ90" s="23">
        <v>0</v>
      </c>
      <c r="AK90" s="21">
        <v>0</v>
      </c>
      <c r="AL90" s="74">
        <f t="shared" si="26"/>
        <v>0</v>
      </c>
      <c r="AM90" s="4">
        <v>1819573.3600000006</v>
      </c>
      <c r="AN90" s="4">
        <v>1847019.54</v>
      </c>
      <c r="AO90" s="23">
        <f t="shared" si="27"/>
        <v>0.98514028714606916</v>
      </c>
      <c r="AP90" s="21">
        <v>3</v>
      </c>
      <c r="AQ90" s="4">
        <f t="shared" si="28"/>
        <v>1819573.3600000006</v>
      </c>
      <c r="AR90" s="4">
        <v>315191.32</v>
      </c>
      <c r="AS90" s="23">
        <f t="shared" si="29"/>
        <v>0.17322265039096851</v>
      </c>
      <c r="AT90" s="21">
        <v>0</v>
      </c>
      <c r="AU90" s="4">
        <v>0</v>
      </c>
      <c r="AV90" s="21">
        <v>3</v>
      </c>
      <c r="AW90" s="4">
        <v>0</v>
      </c>
      <c r="AX90" s="124">
        <v>0</v>
      </c>
      <c r="AY90" s="53">
        <v>0</v>
      </c>
      <c r="AZ90" s="54">
        <v>0</v>
      </c>
      <c r="BA90" s="90">
        <f t="shared" si="30"/>
        <v>6</v>
      </c>
      <c r="BB90" s="44">
        <f t="shared" si="31"/>
        <v>16</v>
      </c>
    </row>
    <row r="91" spans="1:54" ht="102" x14ac:dyDescent="0.2">
      <c r="A91" s="1">
        <v>88</v>
      </c>
      <c r="B91" s="2" t="s">
        <v>1159</v>
      </c>
      <c r="C91" s="3" t="s">
        <v>1160</v>
      </c>
      <c r="D91" s="4">
        <v>3168967.42</v>
      </c>
      <c r="E91" s="4">
        <v>3168967.42</v>
      </c>
      <c r="F91" s="23">
        <f t="shared" si="22"/>
        <v>1</v>
      </c>
      <c r="G91" s="21">
        <v>3</v>
      </c>
      <c r="H91" s="4">
        <v>3168967.42</v>
      </c>
      <c r="I91" s="4">
        <v>3008601.98</v>
      </c>
      <c r="J91" s="23">
        <f t="shared" si="23"/>
        <v>0.94939504931862007</v>
      </c>
      <c r="K91" s="21">
        <v>3</v>
      </c>
      <c r="L91" s="75">
        <f t="shared" si="24"/>
        <v>6</v>
      </c>
      <c r="M91" s="130">
        <v>1</v>
      </c>
      <c r="N91" s="130">
        <v>0</v>
      </c>
      <c r="O91" s="131">
        <f t="shared" si="36"/>
        <v>0</v>
      </c>
      <c r="P91" s="130">
        <v>3</v>
      </c>
      <c r="Q91" s="130">
        <v>1</v>
      </c>
      <c r="R91" s="130">
        <v>1</v>
      </c>
      <c r="S91" s="131">
        <f t="shared" si="37"/>
        <v>1</v>
      </c>
      <c r="T91" s="130">
        <v>0</v>
      </c>
      <c r="U91" s="130">
        <v>1</v>
      </c>
      <c r="V91" s="130">
        <v>1</v>
      </c>
      <c r="W91" s="132">
        <f t="shared" si="38"/>
        <v>1</v>
      </c>
      <c r="X91" s="130">
        <v>1</v>
      </c>
      <c r="Y91" s="134">
        <v>363559</v>
      </c>
      <c r="Z91" s="134">
        <v>363559</v>
      </c>
      <c r="AA91" s="135">
        <f t="shared" si="39"/>
        <v>0</v>
      </c>
      <c r="AB91" s="130">
        <v>0</v>
      </c>
      <c r="AC91" s="139">
        <f t="shared" si="25"/>
        <v>4</v>
      </c>
      <c r="AD91" s="4">
        <v>0</v>
      </c>
      <c r="AE91" s="4">
        <v>809252.22</v>
      </c>
      <c r="AF91" s="23">
        <f t="shared" si="21"/>
        <v>0</v>
      </c>
      <c r="AG91" s="21">
        <v>0</v>
      </c>
      <c r="AH91" s="4">
        <v>0</v>
      </c>
      <c r="AI91" s="4">
        <v>586340.49000000011</v>
      </c>
      <c r="AJ91" s="23">
        <v>0</v>
      </c>
      <c r="AK91" s="21">
        <v>0</v>
      </c>
      <c r="AL91" s="74">
        <f t="shared" si="26"/>
        <v>0</v>
      </c>
      <c r="AM91" s="4">
        <v>3008601.9800000004</v>
      </c>
      <c r="AN91" s="4">
        <v>3168967.42</v>
      </c>
      <c r="AO91" s="23">
        <f t="shared" si="27"/>
        <v>0.94939504931862018</v>
      </c>
      <c r="AP91" s="21">
        <v>3</v>
      </c>
      <c r="AQ91" s="4">
        <f t="shared" si="28"/>
        <v>3008601.9800000004</v>
      </c>
      <c r="AR91" s="4">
        <v>494156.73000000004</v>
      </c>
      <c r="AS91" s="23">
        <f t="shared" si="29"/>
        <v>0.16424795745165333</v>
      </c>
      <c r="AT91" s="21">
        <v>0</v>
      </c>
      <c r="AU91" s="4">
        <v>0</v>
      </c>
      <c r="AV91" s="21">
        <v>3</v>
      </c>
      <c r="AW91" s="4">
        <v>0</v>
      </c>
      <c r="AX91" s="124">
        <v>0</v>
      </c>
      <c r="AY91" s="53">
        <v>0</v>
      </c>
      <c r="AZ91" s="54">
        <v>0</v>
      </c>
      <c r="BA91" s="90">
        <f t="shared" si="30"/>
        <v>6</v>
      </c>
      <c r="BB91" s="44">
        <f t="shared" si="31"/>
        <v>16</v>
      </c>
    </row>
    <row r="92" spans="1:54" ht="102" x14ac:dyDescent="0.2">
      <c r="A92" s="1">
        <v>89</v>
      </c>
      <c r="B92" s="2" t="s">
        <v>1265</v>
      </c>
      <c r="C92" s="3" t="s">
        <v>1266</v>
      </c>
      <c r="D92" s="4">
        <v>4304727.17</v>
      </c>
      <c r="E92" s="4">
        <v>4535484.3499999996</v>
      </c>
      <c r="F92" s="23">
        <f t="shared" si="22"/>
        <v>1.0536055296624058</v>
      </c>
      <c r="G92" s="21">
        <v>3</v>
      </c>
      <c r="H92" s="4">
        <v>4304727.17</v>
      </c>
      <c r="I92" s="4">
        <v>3161150.81</v>
      </c>
      <c r="J92" s="23">
        <f t="shared" si="23"/>
        <v>0.73434405600204389</v>
      </c>
      <c r="K92" s="21">
        <v>2</v>
      </c>
      <c r="L92" s="76">
        <f t="shared" si="24"/>
        <v>5</v>
      </c>
      <c r="M92" s="130">
        <v>5</v>
      </c>
      <c r="N92" s="130">
        <v>0</v>
      </c>
      <c r="O92" s="131">
        <f t="shared" si="36"/>
        <v>0</v>
      </c>
      <c r="P92" s="130">
        <v>3</v>
      </c>
      <c r="Q92" s="130">
        <v>5</v>
      </c>
      <c r="R92" s="130">
        <v>5</v>
      </c>
      <c r="S92" s="131">
        <f t="shared" si="37"/>
        <v>1</v>
      </c>
      <c r="T92" s="130">
        <v>0</v>
      </c>
      <c r="U92" s="130">
        <v>5</v>
      </c>
      <c r="V92" s="130">
        <v>5</v>
      </c>
      <c r="W92" s="132">
        <f t="shared" si="38"/>
        <v>1</v>
      </c>
      <c r="X92" s="130">
        <v>1</v>
      </c>
      <c r="Y92" s="134">
        <v>275932.11</v>
      </c>
      <c r="Z92" s="134">
        <v>279023.19</v>
      </c>
      <c r="AA92" s="135">
        <f t="shared" si="39"/>
        <v>1.1078218982443776E-2</v>
      </c>
      <c r="AB92" s="130">
        <v>1</v>
      </c>
      <c r="AC92" s="139">
        <f t="shared" si="25"/>
        <v>5</v>
      </c>
      <c r="AD92" s="4">
        <v>0</v>
      </c>
      <c r="AE92" s="4">
        <v>1175768.1200000001</v>
      </c>
      <c r="AF92" s="23">
        <f t="shared" si="21"/>
        <v>0</v>
      </c>
      <c r="AG92" s="21">
        <v>0</v>
      </c>
      <c r="AH92" s="4">
        <v>0</v>
      </c>
      <c r="AI92" s="4">
        <v>1032533.9700000001</v>
      </c>
      <c r="AJ92" s="23">
        <v>0</v>
      </c>
      <c r="AK92" s="21">
        <v>0</v>
      </c>
      <c r="AL92" s="74">
        <f t="shared" si="26"/>
        <v>0</v>
      </c>
      <c r="AM92" s="4">
        <v>3161150.8099999996</v>
      </c>
      <c r="AN92" s="4">
        <v>4535484.3500000006</v>
      </c>
      <c r="AO92" s="23">
        <f t="shared" si="27"/>
        <v>0.69698196841975635</v>
      </c>
      <c r="AP92" s="21">
        <v>1</v>
      </c>
      <c r="AQ92" s="4">
        <f t="shared" si="28"/>
        <v>3161150.8099999996</v>
      </c>
      <c r="AR92" s="4">
        <v>275932.11</v>
      </c>
      <c r="AS92" s="23">
        <f t="shared" si="29"/>
        <v>8.7288499215891574E-2</v>
      </c>
      <c r="AT92" s="21">
        <v>0</v>
      </c>
      <c r="AU92" s="4">
        <v>0</v>
      </c>
      <c r="AV92" s="21">
        <v>3</v>
      </c>
      <c r="AW92" s="4">
        <v>11</v>
      </c>
      <c r="AX92" s="124">
        <v>15</v>
      </c>
      <c r="AY92" s="53">
        <f>AW92/AX92</f>
        <v>0.73333333333333328</v>
      </c>
      <c r="AZ92" s="54">
        <v>2</v>
      </c>
      <c r="BA92" s="90">
        <f t="shared" si="30"/>
        <v>6</v>
      </c>
      <c r="BB92" s="44">
        <f t="shared" si="31"/>
        <v>16</v>
      </c>
    </row>
    <row r="93" spans="1:54" ht="76.5" x14ac:dyDescent="0.2">
      <c r="A93" s="1">
        <v>90</v>
      </c>
      <c r="B93" s="2" t="s">
        <v>1267</v>
      </c>
      <c r="C93" s="3" t="s">
        <v>1268</v>
      </c>
      <c r="D93" s="4">
        <v>554214.76</v>
      </c>
      <c r="E93" s="4">
        <v>554214.76</v>
      </c>
      <c r="F93" s="23">
        <f t="shared" si="22"/>
        <v>1</v>
      </c>
      <c r="G93" s="21">
        <v>3</v>
      </c>
      <c r="H93" s="4">
        <v>554214.76</v>
      </c>
      <c r="I93" s="4">
        <v>517219.2</v>
      </c>
      <c r="J93" s="23">
        <f t="shared" si="23"/>
        <v>0.9332468879031659</v>
      </c>
      <c r="K93" s="21">
        <v>3</v>
      </c>
      <c r="L93" s="75">
        <f t="shared" si="24"/>
        <v>6</v>
      </c>
      <c r="M93" s="130">
        <v>2</v>
      </c>
      <c r="N93" s="130">
        <v>0</v>
      </c>
      <c r="O93" s="131">
        <f t="shared" si="36"/>
        <v>0</v>
      </c>
      <c r="P93" s="130">
        <v>3</v>
      </c>
      <c r="Q93" s="130">
        <v>2</v>
      </c>
      <c r="R93" s="130">
        <v>2</v>
      </c>
      <c r="S93" s="131">
        <f t="shared" si="37"/>
        <v>1</v>
      </c>
      <c r="T93" s="130">
        <v>0</v>
      </c>
      <c r="U93" s="130">
        <v>2</v>
      </c>
      <c r="V93" s="130">
        <v>2</v>
      </c>
      <c r="W93" s="132">
        <f t="shared" si="38"/>
        <v>1</v>
      </c>
      <c r="X93" s="130">
        <v>1</v>
      </c>
      <c r="Y93" s="134">
        <v>44906.1</v>
      </c>
      <c r="Z93" s="134">
        <v>88935.6</v>
      </c>
      <c r="AA93" s="135">
        <f t="shared" si="39"/>
        <v>0.49507171481386536</v>
      </c>
      <c r="AB93" s="130">
        <v>0</v>
      </c>
      <c r="AC93" s="139">
        <f t="shared" si="25"/>
        <v>4</v>
      </c>
      <c r="AD93" s="4">
        <v>0</v>
      </c>
      <c r="AE93" s="4">
        <v>212125.13999999998</v>
      </c>
      <c r="AF93" s="23">
        <f t="shared" si="21"/>
        <v>0</v>
      </c>
      <c r="AG93" s="21">
        <v>0</v>
      </c>
      <c r="AH93" s="4">
        <v>0</v>
      </c>
      <c r="AI93" s="4">
        <v>116339.17000000003</v>
      </c>
      <c r="AJ93" s="23">
        <v>0</v>
      </c>
      <c r="AK93" s="21">
        <v>0</v>
      </c>
      <c r="AL93" s="74">
        <f t="shared" si="26"/>
        <v>0</v>
      </c>
      <c r="AM93" s="4">
        <v>517219.19999999995</v>
      </c>
      <c r="AN93" s="4">
        <v>554214.76</v>
      </c>
      <c r="AO93" s="23">
        <f t="shared" si="27"/>
        <v>0.93324688790316579</v>
      </c>
      <c r="AP93" s="21">
        <v>3</v>
      </c>
      <c r="AQ93" s="4">
        <f t="shared" si="28"/>
        <v>517219.19999999995</v>
      </c>
      <c r="AR93" s="4">
        <v>44906.1</v>
      </c>
      <c r="AS93" s="23">
        <f t="shared" si="29"/>
        <v>8.6822182935204273E-2</v>
      </c>
      <c r="AT93" s="21">
        <v>0</v>
      </c>
      <c r="AU93" s="4">
        <v>0</v>
      </c>
      <c r="AV93" s="21">
        <v>3</v>
      </c>
      <c r="AW93" s="4">
        <v>0</v>
      </c>
      <c r="AX93" s="124">
        <v>0</v>
      </c>
      <c r="AY93" s="53">
        <v>0</v>
      </c>
      <c r="AZ93" s="54">
        <v>0</v>
      </c>
      <c r="BA93" s="90">
        <f t="shared" si="30"/>
        <v>6</v>
      </c>
      <c r="BB93" s="44">
        <f t="shared" si="31"/>
        <v>16</v>
      </c>
    </row>
    <row r="94" spans="1:54" ht="76.5" x14ac:dyDescent="0.2">
      <c r="A94" s="1">
        <v>91</v>
      </c>
      <c r="B94" s="2" t="s">
        <v>1327</v>
      </c>
      <c r="C94" s="3" t="s">
        <v>1328</v>
      </c>
      <c r="D94" s="4">
        <v>1470967.58</v>
      </c>
      <c r="E94" s="4">
        <v>1470967.58</v>
      </c>
      <c r="F94" s="23">
        <f t="shared" si="22"/>
        <v>1</v>
      </c>
      <c r="G94" s="21">
        <v>3</v>
      </c>
      <c r="H94" s="4">
        <v>1470967.58</v>
      </c>
      <c r="I94" s="4">
        <v>1439048.52</v>
      </c>
      <c r="J94" s="23">
        <f t="shared" si="23"/>
        <v>0.97830063664625422</v>
      </c>
      <c r="K94" s="21">
        <v>3</v>
      </c>
      <c r="L94" s="75">
        <f t="shared" si="24"/>
        <v>6</v>
      </c>
      <c r="M94" s="130">
        <v>2</v>
      </c>
      <c r="N94" s="130">
        <v>0</v>
      </c>
      <c r="O94" s="131">
        <f t="shared" si="36"/>
        <v>0</v>
      </c>
      <c r="P94" s="130">
        <v>3</v>
      </c>
      <c r="Q94" s="130">
        <v>2</v>
      </c>
      <c r="R94" s="130">
        <v>2</v>
      </c>
      <c r="S94" s="131">
        <f t="shared" si="37"/>
        <v>1</v>
      </c>
      <c r="T94" s="130">
        <v>0</v>
      </c>
      <c r="U94" s="130">
        <v>2</v>
      </c>
      <c r="V94" s="130">
        <v>2</v>
      </c>
      <c r="W94" s="132">
        <f t="shared" si="38"/>
        <v>1</v>
      </c>
      <c r="X94" s="130">
        <v>1</v>
      </c>
      <c r="Y94" s="134">
        <v>68449.7</v>
      </c>
      <c r="Z94" s="134">
        <v>96022.2</v>
      </c>
      <c r="AA94" s="135">
        <f t="shared" si="39"/>
        <v>0.28714713889079818</v>
      </c>
      <c r="AB94" s="130">
        <v>0</v>
      </c>
      <c r="AC94" s="139">
        <f t="shared" si="25"/>
        <v>4</v>
      </c>
      <c r="AD94" s="4">
        <v>0</v>
      </c>
      <c r="AE94" s="4">
        <v>466826.82999999996</v>
      </c>
      <c r="AF94" s="23">
        <f t="shared" si="21"/>
        <v>0</v>
      </c>
      <c r="AG94" s="21">
        <v>0</v>
      </c>
      <c r="AH94" s="4">
        <v>0</v>
      </c>
      <c r="AI94" s="4">
        <v>70486.680000000008</v>
      </c>
      <c r="AJ94" s="23">
        <v>0</v>
      </c>
      <c r="AK94" s="21">
        <v>0</v>
      </c>
      <c r="AL94" s="74">
        <f t="shared" si="26"/>
        <v>0</v>
      </c>
      <c r="AM94" s="4">
        <v>1439048.5200000003</v>
      </c>
      <c r="AN94" s="4">
        <v>1470967.58</v>
      </c>
      <c r="AO94" s="23">
        <f t="shared" si="27"/>
        <v>0.97830063664625444</v>
      </c>
      <c r="AP94" s="21">
        <v>3</v>
      </c>
      <c r="AQ94" s="4">
        <f t="shared" si="28"/>
        <v>1439048.5200000003</v>
      </c>
      <c r="AR94" s="4">
        <v>390096.76000000007</v>
      </c>
      <c r="AS94" s="23">
        <f t="shared" si="29"/>
        <v>0.27107964365232107</v>
      </c>
      <c r="AT94" s="21">
        <v>0</v>
      </c>
      <c r="AU94" s="4">
        <v>0</v>
      </c>
      <c r="AV94" s="21">
        <v>3</v>
      </c>
      <c r="AW94" s="4">
        <v>0</v>
      </c>
      <c r="AX94" s="124">
        <v>0</v>
      </c>
      <c r="AY94" s="53">
        <v>0</v>
      </c>
      <c r="AZ94" s="54">
        <v>0</v>
      </c>
      <c r="BA94" s="90">
        <f t="shared" si="30"/>
        <v>6</v>
      </c>
      <c r="BB94" s="44">
        <f t="shared" si="31"/>
        <v>16</v>
      </c>
    </row>
    <row r="95" spans="1:54" ht="63.75" x14ac:dyDescent="0.2">
      <c r="A95" s="1">
        <v>92</v>
      </c>
      <c r="B95" s="2" t="s">
        <v>1335</v>
      </c>
      <c r="C95" s="3" t="s">
        <v>1336</v>
      </c>
      <c r="D95" s="4">
        <v>7198928.3099999996</v>
      </c>
      <c r="E95" s="4">
        <v>7198928.3099999996</v>
      </c>
      <c r="F95" s="23">
        <f t="shared" si="22"/>
        <v>1</v>
      </c>
      <c r="G95" s="21">
        <v>3</v>
      </c>
      <c r="H95" s="4">
        <v>7198928.3099999996</v>
      </c>
      <c r="I95" s="4">
        <v>6482476.6299999999</v>
      </c>
      <c r="J95" s="23">
        <f t="shared" si="23"/>
        <v>0.90047800878850537</v>
      </c>
      <c r="K95" s="21">
        <v>3</v>
      </c>
      <c r="L95" s="75">
        <f t="shared" si="24"/>
        <v>6</v>
      </c>
      <c r="M95" s="130">
        <v>3</v>
      </c>
      <c r="N95" s="130">
        <v>2</v>
      </c>
      <c r="O95" s="131">
        <f t="shared" si="36"/>
        <v>0.66666666666666663</v>
      </c>
      <c r="P95" s="130">
        <v>0</v>
      </c>
      <c r="Q95" s="130">
        <v>3</v>
      </c>
      <c r="R95" s="130">
        <v>1</v>
      </c>
      <c r="S95" s="131">
        <f t="shared" si="37"/>
        <v>0.33333333333333331</v>
      </c>
      <c r="T95" s="130">
        <v>2</v>
      </c>
      <c r="U95" s="130">
        <v>1</v>
      </c>
      <c r="V95" s="130">
        <v>3</v>
      </c>
      <c r="W95" s="132">
        <f t="shared" si="38"/>
        <v>0.33333333333333331</v>
      </c>
      <c r="X95" s="130">
        <v>0</v>
      </c>
      <c r="Y95" s="134">
        <v>273488</v>
      </c>
      <c r="Z95" s="134">
        <v>273488</v>
      </c>
      <c r="AA95" s="135">
        <f t="shared" si="39"/>
        <v>0</v>
      </c>
      <c r="AB95" s="130">
        <v>0</v>
      </c>
      <c r="AC95" s="139">
        <f t="shared" si="25"/>
        <v>2</v>
      </c>
      <c r="AD95" s="4">
        <v>0</v>
      </c>
      <c r="AE95" s="4">
        <v>891608.61</v>
      </c>
      <c r="AF95" s="23">
        <f t="shared" si="21"/>
        <v>0</v>
      </c>
      <c r="AG95" s="21">
        <v>0</v>
      </c>
      <c r="AH95" s="4">
        <v>0</v>
      </c>
      <c r="AI95" s="4">
        <v>227690.34</v>
      </c>
      <c r="AJ95" s="23">
        <v>0</v>
      </c>
      <c r="AK95" s="21">
        <v>0</v>
      </c>
      <c r="AL95" s="74">
        <f t="shared" si="26"/>
        <v>0</v>
      </c>
      <c r="AM95" s="4">
        <v>6429751.1600000039</v>
      </c>
      <c r="AN95" s="4">
        <v>7198928.3100000005</v>
      </c>
      <c r="AO95" s="23">
        <f t="shared" si="27"/>
        <v>0.89315393668644594</v>
      </c>
      <c r="AP95" s="21">
        <v>2</v>
      </c>
      <c r="AQ95" s="4">
        <f t="shared" si="28"/>
        <v>6429751.1600000039</v>
      </c>
      <c r="AR95" s="4">
        <v>4784893.7400000039</v>
      </c>
      <c r="AS95" s="23">
        <f t="shared" si="29"/>
        <v>0.7441802366734207</v>
      </c>
      <c r="AT95" s="21">
        <v>3</v>
      </c>
      <c r="AU95" s="4">
        <v>0</v>
      </c>
      <c r="AV95" s="21">
        <v>3</v>
      </c>
      <c r="AW95" s="4">
        <v>0</v>
      </c>
      <c r="AX95" s="124">
        <v>0</v>
      </c>
      <c r="AY95" s="53">
        <v>0</v>
      </c>
      <c r="AZ95" s="54">
        <v>0</v>
      </c>
      <c r="BA95" s="90">
        <f t="shared" si="30"/>
        <v>8</v>
      </c>
      <c r="BB95" s="44">
        <f t="shared" si="31"/>
        <v>16</v>
      </c>
    </row>
    <row r="96" spans="1:54" ht="76.5" x14ac:dyDescent="0.2">
      <c r="A96" s="1">
        <v>93</v>
      </c>
      <c r="B96" s="2" t="s">
        <v>1373</v>
      </c>
      <c r="C96" s="3" t="s">
        <v>1374</v>
      </c>
      <c r="D96" s="4">
        <v>937058.33</v>
      </c>
      <c r="E96" s="4">
        <v>960629.69</v>
      </c>
      <c r="F96" s="23">
        <f t="shared" si="22"/>
        <v>1.0251546347173499</v>
      </c>
      <c r="G96" s="21">
        <v>3</v>
      </c>
      <c r="H96" s="4">
        <v>937058.33</v>
      </c>
      <c r="I96" s="4">
        <v>835581.9</v>
      </c>
      <c r="J96" s="23">
        <f t="shared" si="23"/>
        <v>0.89170745646111493</v>
      </c>
      <c r="K96" s="21">
        <v>2</v>
      </c>
      <c r="L96" s="76">
        <f t="shared" si="24"/>
        <v>5</v>
      </c>
      <c r="M96" s="130">
        <v>3</v>
      </c>
      <c r="N96" s="130">
        <v>0</v>
      </c>
      <c r="O96" s="131">
        <f t="shared" si="36"/>
        <v>0</v>
      </c>
      <c r="P96" s="130">
        <v>3</v>
      </c>
      <c r="Q96" s="130">
        <v>3</v>
      </c>
      <c r="R96" s="130">
        <v>3</v>
      </c>
      <c r="S96" s="131">
        <f t="shared" si="37"/>
        <v>1</v>
      </c>
      <c r="T96" s="130">
        <v>0</v>
      </c>
      <c r="U96" s="130">
        <v>3</v>
      </c>
      <c r="V96" s="130">
        <v>3</v>
      </c>
      <c r="W96" s="132">
        <f t="shared" si="38"/>
        <v>1</v>
      </c>
      <c r="X96" s="130">
        <v>1</v>
      </c>
      <c r="Y96" s="134">
        <v>96420.799999999988</v>
      </c>
      <c r="Z96" s="134">
        <v>100329</v>
      </c>
      <c r="AA96" s="135">
        <f t="shared" si="39"/>
        <v>3.8953841860279795E-2</v>
      </c>
      <c r="AB96" s="130">
        <v>2</v>
      </c>
      <c r="AC96" s="138">
        <f t="shared" si="25"/>
        <v>6</v>
      </c>
      <c r="AD96" s="4">
        <v>0</v>
      </c>
      <c r="AE96" s="4">
        <v>410916.11999999994</v>
      </c>
      <c r="AF96" s="23">
        <f t="shared" si="21"/>
        <v>0</v>
      </c>
      <c r="AG96" s="21">
        <v>0</v>
      </c>
      <c r="AH96" s="4">
        <v>0</v>
      </c>
      <c r="AI96" s="4">
        <v>163914.82</v>
      </c>
      <c r="AJ96" s="23">
        <v>0</v>
      </c>
      <c r="AK96" s="21">
        <v>0</v>
      </c>
      <c r="AL96" s="74">
        <f t="shared" si="26"/>
        <v>0</v>
      </c>
      <c r="AM96" s="4">
        <v>835581.89999999991</v>
      </c>
      <c r="AN96" s="4">
        <v>960629.69000000006</v>
      </c>
      <c r="AO96" s="23">
        <f t="shared" si="27"/>
        <v>0.86982726923628584</v>
      </c>
      <c r="AP96" s="21">
        <v>2</v>
      </c>
      <c r="AQ96" s="4">
        <f t="shared" si="28"/>
        <v>835581.89999999991</v>
      </c>
      <c r="AR96" s="4">
        <v>96420.799999999988</v>
      </c>
      <c r="AS96" s="23">
        <f t="shared" si="29"/>
        <v>0.11539359576841002</v>
      </c>
      <c r="AT96" s="21">
        <v>0</v>
      </c>
      <c r="AU96" s="4">
        <v>0</v>
      </c>
      <c r="AV96" s="21">
        <v>3</v>
      </c>
      <c r="AW96" s="4">
        <v>0</v>
      </c>
      <c r="AX96" s="124">
        <v>0</v>
      </c>
      <c r="AY96" s="53">
        <v>0</v>
      </c>
      <c r="AZ96" s="54">
        <v>0</v>
      </c>
      <c r="BA96" s="88">
        <f t="shared" si="30"/>
        <v>5</v>
      </c>
      <c r="BB96" s="44">
        <f t="shared" si="31"/>
        <v>16</v>
      </c>
    </row>
    <row r="97" spans="1:54" ht="76.5" x14ac:dyDescent="0.2">
      <c r="A97" s="1">
        <v>94</v>
      </c>
      <c r="B97" s="2" t="s">
        <v>1397</v>
      </c>
      <c r="C97" s="3" t="s">
        <v>1398</v>
      </c>
      <c r="D97" s="4">
        <v>1371040.98</v>
      </c>
      <c r="E97" s="4">
        <v>1467508.45</v>
      </c>
      <c r="F97" s="23">
        <f t="shared" si="22"/>
        <v>1.070360748808544</v>
      </c>
      <c r="G97" s="21">
        <v>3</v>
      </c>
      <c r="H97" s="4">
        <v>1424400.85</v>
      </c>
      <c r="I97" s="4">
        <v>1268936.9099999999</v>
      </c>
      <c r="J97" s="23">
        <f t="shared" si="23"/>
        <v>0.89085660823636814</v>
      </c>
      <c r="K97" s="21">
        <v>2</v>
      </c>
      <c r="L97" s="76">
        <f t="shared" si="24"/>
        <v>5</v>
      </c>
      <c r="M97" s="130">
        <v>2</v>
      </c>
      <c r="N97" s="130">
        <v>0</v>
      </c>
      <c r="O97" s="131">
        <f t="shared" si="36"/>
        <v>0</v>
      </c>
      <c r="P97" s="130">
        <v>3</v>
      </c>
      <c r="Q97" s="130">
        <v>2</v>
      </c>
      <c r="R97" s="130">
        <v>2</v>
      </c>
      <c r="S97" s="131">
        <f t="shared" si="37"/>
        <v>1</v>
      </c>
      <c r="T97" s="130">
        <v>0</v>
      </c>
      <c r="U97" s="130">
        <v>2</v>
      </c>
      <c r="V97" s="130">
        <v>2</v>
      </c>
      <c r="W97" s="132">
        <f t="shared" si="38"/>
        <v>1</v>
      </c>
      <c r="X97" s="130">
        <v>1</v>
      </c>
      <c r="Y97" s="134">
        <v>76365.299999999988</v>
      </c>
      <c r="Z97" s="134">
        <v>80290.600000000006</v>
      </c>
      <c r="AA97" s="135">
        <f t="shared" si="39"/>
        <v>4.888866193551944E-2</v>
      </c>
      <c r="AB97" s="130">
        <v>2</v>
      </c>
      <c r="AC97" s="138">
        <f t="shared" si="25"/>
        <v>6</v>
      </c>
      <c r="AD97" s="4">
        <v>0</v>
      </c>
      <c r="AE97" s="4">
        <v>694805.10000000009</v>
      </c>
      <c r="AF97" s="23">
        <f t="shared" si="21"/>
        <v>0</v>
      </c>
      <c r="AG97" s="21">
        <v>0</v>
      </c>
      <c r="AH97" s="4">
        <v>0</v>
      </c>
      <c r="AI97" s="4">
        <v>325279.81</v>
      </c>
      <c r="AJ97" s="23">
        <v>0</v>
      </c>
      <c r="AK97" s="21">
        <v>0</v>
      </c>
      <c r="AL97" s="74">
        <f t="shared" si="26"/>
        <v>0</v>
      </c>
      <c r="AM97" s="4">
        <v>1268936.9099999999</v>
      </c>
      <c r="AN97" s="4">
        <v>1467508.45</v>
      </c>
      <c r="AO97" s="23">
        <f t="shared" si="27"/>
        <v>0.86468797505050143</v>
      </c>
      <c r="AP97" s="21">
        <v>2</v>
      </c>
      <c r="AQ97" s="4">
        <f t="shared" si="28"/>
        <v>1268936.9099999999</v>
      </c>
      <c r="AR97" s="4">
        <v>76365.299999999988</v>
      </c>
      <c r="AS97" s="23">
        <f t="shared" si="29"/>
        <v>6.0180533325332929E-2</v>
      </c>
      <c r="AT97" s="21">
        <v>0</v>
      </c>
      <c r="AU97" s="4">
        <v>0</v>
      </c>
      <c r="AV97" s="21">
        <v>3</v>
      </c>
      <c r="AW97" s="4">
        <v>0</v>
      </c>
      <c r="AX97" s="124">
        <v>0</v>
      </c>
      <c r="AY97" s="53">
        <v>0</v>
      </c>
      <c r="AZ97" s="54">
        <v>0</v>
      </c>
      <c r="BA97" s="88">
        <f t="shared" si="30"/>
        <v>5</v>
      </c>
      <c r="BB97" s="44">
        <f t="shared" si="31"/>
        <v>16</v>
      </c>
    </row>
    <row r="98" spans="1:54" ht="76.5" x14ac:dyDescent="0.2">
      <c r="A98" s="1">
        <v>95</v>
      </c>
      <c r="B98" s="2" t="s">
        <v>1453</v>
      </c>
      <c r="C98" s="3" t="s">
        <v>1454</v>
      </c>
      <c r="D98" s="4">
        <v>861244.32</v>
      </c>
      <c r="E98" s="4">
        <v>861244.32</v>
      </c>
      <c r="F98" s="23">
        <f t="shared" si="22"/>
        <v>1</v>
      </c>
      <c r="G98" s="21">
        <v>3</v>
      </c>
      <c r="H98" s="4">
        <v>861244.32</v>
      </c>
      <c r="I98" s="4">
        <v>832025.92</v>
      </c>
      <c r="J98" s="23">
        <f t="shared" si="23"/>
        <v>0.966074202962523</v>
      </c>
      <c r="K98" s="21">
        <v>3</v>
      </c>
      <c r="L98" s="75">
        <f t="shared" si="24"/>
        <v>6</v>
      </c>
      <c r="M98" s="130">
        <v>1</v>
      </c>
      <c r="N98" s="130">
        <v>0</v>
      </c>
      <c r="O98" s="131">
        <f t="shared" si="36"/>
        <v>0</v>
      </c>
      <c r="P98" s="130">
        <v>3</v>
      </c>
      <c r="Q98" s="130">
        <v>1</v>
      </c>
      <c r="R98" s="130">
        <v>1</v>
      </c>
      <c r="S98" s="131">
        <f t="shared" si="37"/>
        <v>1</v>
      </c>
      <c r="T98" s="130">
        <v>0</v>
      </c>
      <c r="U98" s="130">
        <v>1</v>
      </c>
      <c r="V98" s="130">
        <v>1</v>
      </c>
      <c r="W98" s="132">
        <f t="shared" si="38"/>
        <v>1</v>
      </c>
      <c r="X98" s="130">
        <v>1</v>
      </c>
      <c r="Y98" s="134">
        <v>122534</v>
      </c>
      <c r="Z98" s="134">
        <v>122534</v>
      </c>
      <c r="AA98" s="135">
        <f t="shared" si="39"/>
        <v>0</v>
      </c>
      <c r="AB98" s="130">
        <v>0</v>
      </c>
      <c r="AC98" s="139">
        <f t="shared" si="25"/>
        <v>4</v>
      </c>
      <c r="AD98" s="4">
        <v>0</v>
      </c>
      <c r="AE98" s="4">
        <v>308539.14999999997</v>
      </c>
      <c r="AF98" s="23">
        <f t="shared" ref="AF98:AF129" si="40">AD98/AE98</f>
        <v>0</v>
      </c>
      <c r="AG98" s="21">
        <v>0</v>
      </c>
      <c r="AH98" s="4">
        <v>0</v>
      </c>
      <c r="AI98" s="4">
        <v>188550.69</v>
      </c>
      <c r="AJ98" s="23">
        <v>0</v>
      </c>
      <c r="AK98" s="21">
        <v>0</v>
      </c>
      <c r="AL98" s="74">
        <f t="shared" si="26"/>
        <v>0</v>
      </c>
      <c r="AM98" s="4">
        <v>832025.91999999993</v>
      </c>
      <c r="AN98" s="4">
        <v>861244.32000000007</v>
      </c>
      <c r="AO98" s="23">
        <f t="shared" si="27"/>
        <v>0.96607420296252267</v>
      </c>
      <c r="AP98" s="21">
        <v>3</v>
      </c>
      <c r="AQ98" s="4">
        <f t="shared" si="28"/>
        <v>832025.91999999993</v>
      </c>
      <c r="AR98" s="4">
        <v>142781.09999999998</v>
      </c>
      <c r="AS98" s="23">
        <f t="shared" si="29"/>
        <v>0.17160655283431553</v>
      </c>
      <c r="AT98" s="21">
        <v>0</v>
      </c>
      <c r="AU98" s="4">
        <v>0</v>
      </c>
      <c r="AV98" s="21">
        <v>3</v>
      </c>
      <c r="AW98" s="4">
        <v>0</v>
      </c>
      <c r="AX98" s="124">
        <v>0</v>
      </c>
      <c r="AY98" s="53">
        <v>0</v>
      </c>
      <c r="AZ98" s="54">
        <v>0</v>
      </c>
      <c r="BA98" s="90">
        <f t="shared" si="30"/>
        <v>6</v>
      </c>
      <c r="BB98" s="44">
        <f t="shared" si="31"/>
        <v>16</v>
      </c>
    </row>
    <row r="99" spans="1:54" ht="25.5" x14ac:dyDescent="0.2">
      <c r="A99" s="1">
        <v>96</v>
      </c>
      <c r="B99" s="2" t="s">
        <v>1527</v>
      </c>
      <c r="C99" s="3" t="s">
        <v>1528</v>
      </c>
      <c r="D99" s="4">
        <v>1151808.67</v>
      </c>
      <c r="E99" s="4">
        <v>1065072</v>
      </c>
      <c r="F99" s="23">
        <f t="shared" si="22"/>
        <v>0.92469524474060438</v>
      </c>
      <c r="G99" s="21">
        <v>3</v>
      </c>
      <c r="H99" s="4">
        <v>1151808.67</v>
      </c>
      <c r="I99" s="4">
        <v>717807.67</v>
      </c>
      <c r="J99" s="23">
        <f t="shared" si="23"/>
        <v>0.62320044005225284</v>
      </c>
      <c r="K99" s="21">
        <v>1</v>
      </c>
      <c r="L99" s="77">
        <f t="shared" si="24"/>
        <v>4</v>
      </c>
      <c r="M99" s="130">
        <v>1</v>
      </c>
      <c r="N99" s="130">
        <v>0</v>
      </c>
      <c r="O99" s="131">
        <f t="shared" si="36"/>
        <v>0</v>
      </c>
      <c r="P99" s="130">
        <v>3</v>
      </c>
      <c r="Q99" s="130">
        <v>1</v>
      </c>
      <c r="R99" s="130">
        <v>0</v>
      </c>
      <c r="S99" s="131">
        <f t="shared" si="37"/>
        <v>0</v>
      </c>
      <c r="T99" s="130">
        <v>3</v>
      </c>
      <c r="U99" s="130">
        <v>3</v>
      </c>
      <c r="V99" s="130">
        <v>1</v>
      </c>
      <c r="W99" s="132">
        <f t="shared" si="38"/>
        <v>3</v>
      </c>
      <c r="X99" s="130">
        <v>2</v>
      </c>
      <c r="Y99" s="134">
        <v>11999</v>
      </c>
      <c r="Z99" s="134">
        <v>20000</v>
      </c>
      <c r="AA99" s="135">
        <f t="shared" si="39"/>
        <v>0.40005000000000002</v>
      </c>
      <c r="AB99" s="130">
        <v>0</v>
      </c>
      <c r="AC99" s="138">
        <f t="shared" si="25"/>
        <v>8</v>
      </c>
      <c r="AD99" s="4">
        <v>0</v>
      </c>
      <c r="AE99" s="4">
        <v>41611.15</v>
      </c>
      <c r="AF99" s="23">
        <f t="shared" si="40"/>
        <v>0</v>
      </c>
      <c r="AG99" s="21">
        <v>0</v>
      </c>
      <c r="AH99" s="4">
        <v>0</v>
      </c>
      <c r="AI99" s="4">
        <v>121761.12</v>
      </c>
      <c r="AJ99" s="23">
        <v>0</v>
      </c>
      <c r="AK99" s="21">
        <v>0</v>
      </c>
      <c r="AL99" s="74">
        <f t="shared" si="26"/>
        <v>0</v>
      </c>
      <c r="AM99" s="4">
        <v>717807.66999999993</v>
      </c>
      <c r="AN99" s="4">
        <v>1065072</v>
      </c>
      <c r="AO99" s="23">
        <f t="shared" si="27"/>
        <v>0.67395224923761021</v>
      </c>
      <c r="AP99" s="21">
        <v>1</v>
      </c>
      <c r="AQ99" s="4">
        <f t="shared" si="28"/>
        <v>717807.66999999993</v>
      </c>
      <c r="AR99" s="4">
        <v>11999</v>
      </c>
      <c r="AS99" s="23">
        <f t="shared" si="29"/>
        <v>1.6716176911288787E-2</v>
      </c>
      <c r="AT99" s="21">
        <v>0</v>
      </c>
      <c r="AU99" s="4">
        <v>0</v>
      </c>
      <c r="AV99" s="21">
        <v>3</v>
      </c>
      <c r="AW99" s="4">
        <v>0</v>
      </c>
      <c r="AX99" s="124">
        <v>0</v>
      </c>
      <c r="AY99" s="53">
        <v>0</v>
      </c>
      <c r="AZ99" s="54">
        <v>0</v>
      </c>
      <c r="BA99" s="88">
        <f t="shared" si="30"/>
        <v>4</v>
      </c>
      <c r="BB99" s="44">
        <f t="shared" si="31"/>
        <v>16</v>
      </c>
    </row>
    <row r="100" spans="1:54" ht="89.25" x14ac:dyDescent="0.2">
      <c r="A100" s="1">
        <v>97</v>
      </c>
      <c r="B100" s="2" t="s">
        <v>1537</v>
      </c>
      <c r="C100" s="3" t="s">
        <v>1538</v>
      </c>
      <c r="D100" s="4">
        <v>577828.38</v>
      </c>
      <c r="E100" s="4">
        <v>577828.38</v>
      </c>
      <c r="F100" s="23">
        <f t="shared" si="22"/>
        <v>1</v>
      </c>
      <c r="G100" s="21">
        <v>3</v>
      </c>
      <c r="H100" s="4">
        <v>577828.38</v>
      </c>
      <c r="I100" s="4">
        <v>576577.78</v>
      </c>
      <c r="J100" s="23">
        <f t="shared" si="23"/>
        <v>0.99783568955197388</v>
      </c>
      <c r="K100" s="21">
        <v>3</v>
      </c>
      <c r="L100" s="75">
        <f t="shared" si="24"/>
        <v>6</v>
      </c>
      <c r="M100" s="130">
        <v>3</v>
      </c>
      <c r="N100" s="130">
        <v>0</v>
      </c>
      <c r="O100" s="131">
        <f t="shared" si="36"/>
        <v>0</v>
      </c>
      <c r="P100" s="130">
        <v>3</v>
      </c>
      <c r="Q100" s="130">
        <v>3</v>
      </c>
      <c r="R100" s="130">
        <v>3</v>
      </c>
      <c r="S100" s="131">
        <f t="shared" si="37"/>
        <v>1</v>
      </c>
      <c r="T100" s="130">
        <v>0</v>
      </c>
      <c r="U100" s="130">
        <v>3</v>
      </c>
      <c r="V100" s="130">
        <v>3</v>
      </c>
      <c r="W100" s="132">
        <f t="shared" si="38"/>
        <v>1</v>
      </c>
      <c r="X100" s="130">
        <v>1</v>
      </c>
      <c r="Y100" s="134">
        <v>122112.04000000001</v>
      </c>
      <c r="Z100" s="134">
        <v>173062.5</v>
      </c>
      <c r="AA100" s="135">
        <f t="shared" si="39"/>
        <v>0.29440496930299742</v>
      </c>
      <c r="AB100" s="130">
        <v>0</v>
      </c>
      <c r="AC100" s="139">
        <f t="shared" si="25"/>
        <v>4</v>
      </c>
      <c r="AD100" s="4">
        <v>0</v>
      </c>
      <c r="AE100" s="4">
        <v>158627.10999999999</v>
      </c>
      <c r="AF100" s="23">
        <f t="shared" si="40"/>
        <v>0</v>
      </c>
      <c r="AG100" s="21">
        <v>0</v>
      </c>
      <c r="AH100" s="4">
        <v>0</v>
      </c>
      <c r="AI100" s="4">
        <v>108371.90999999999</v>
      </c>
      <c r="AJ100" s="23">
        <v>0</v>
      </c>
      <c r="AK100" s="21">
        <v>0</v>
      </c>
      <c r="AL100" s="74">
        <f t="shared" si="26"/>
        <v>0</v>
      </c>
      <c r="AM100" s="4">
        <v>576577.78</v>
      </c>
      <c r="AN100" s="4">
        <v>577828.38</v>
      </c>
      <c r="AO100" s="23">
        <f t="shared" si="27"/>
        <v>0.99783568955197388</v>
      </c>
      <c r="AP100" s="21">
        <v>3</v>
      </c>
      <c r="AQ100" s="4">
        <f t="shared" si="28"/>
        <v>576577.78</v>
      </c>
      <c r="AR100" s="4">
        <v>109010.93</v>
      </c>
      <c r="AS100" s="23">
        <f t="shared" si="29"/>
        <v>0.18906543710373297</v>
      </c>
      <c r="AT100" s="21">
        <v>0</v>
      </c>
      <c r="AU100" s="4">
        <v>0</v>
      </c>
      <c r="AV100" s="21">
        <v>3</v>
      </c>
      <c r="AW100" s="4">
        <v>0</v>
      </c>
      <c r="AX100" s="124">
        <v>0</v>
      </c>
      <c r="AY100" s="53">
        <v>0</v>
      </c>
      <c r="AZ100" s="54">
        <v>0</v>
      </c>
      <c r="BA100" s="90">
        <f t="shared" si="30"/>
        <v>6</v>
      </c>
      <c r="BB100" s="44">
        <f t="shared" si="31"/>
        <v>16</v>
      </c>
    </row>
    <row r="101" spans="1:54" ht="76.5" x14ac:dyDescent="0.2">
      <c r="A101" s="1">
        <v>98</v>
      </c>
      <c r="B101" s="2" t="s">
        <v>1549</v>
      </c>
      <c r="C101" s="3" t="s">
        <v>1550</v>
      </c>
      <c r="D101" s="4">
        <v>773200.81</v>
      </c>
      <c r="E101" s="4">
        <v>773200.81</v>
      </c>
      <c r="F101" s="23">
        <f t="shared" si="22"/>
        <v>1</v>
      </c>
      <c r="G101" s="21">
        <v>3</v>
      </c>
      <c r="H101" s="4">
        <v>773200.81</v>
      </c>
      <c r="I101" s="4">
        <v>767695.21</v>
      </c>
      <c r="J101" s="23">
        <f t="shared" si="23"/>
        <v>0.99287946943563066</v>
      </c>
      <c r="K101" s="21">
        <v>3</v>
      </c>
      <c r="L101" s="75">
        <f t="shared" si="24"/>
        <v>6</v>
      </c>
      <c r="M101" s="130">
        <v>3</v>
      </c>
      <c r="N101" s="130">
        <v>0</v>
      </c>
      <c r="O101" s="131">
        <f t="shared" si="36"/>
        <v>0</v>
      </c>
      <c r="P101" s="130">
        <v>3</v>
      </c>
      <c r="Q101" s="130">
        <v>3</v>
      </c>
      <c r="R101" s="130">
        <v>3</v>
      </c>
      <c r="S101" s="131">
        <f t="shared" si="37"/>
        <v>1</v>
      </c>
      <c r="T101" s="130">
        <v>0</v>
      </c>
      <c r="U101" s="130">
        <v>3</v>
      </c>
      <c r="V101" s="130">
        <v>3</v>
      </c>
      <c r="W101" s="132">
        <f t="shared" si="38"/>
        <v>1</v>
      </c>
      <c r="X101" s="130">
        <v>1</v>
      </c>
      <c r="Y101" s="134">
        <v>45822.5</v>
      </c>
      <c r="Z101" s="134">
        <v>71926</v>
      </c>
      <c r="AA101" s="135">
        <f t="shared" si="39"/>
        <v>0.36292161388093319</v>
      </c>
      <c r="AB101" s="130">
        <v>0</v>
      </c>
      <c r="AC101" s="139">
        <f t="shared" si="25"/>
        <v>4</v>
      </c>
      <c r="AD101" s="4">
        <v>0</v>
      </c>
      <c r="AE101" s="4">
        <v>94815.959999999992</v>
      </c>
      <c r="AF101" s="23">
        <f t="shared" si="40"/>
        <v>0</v>
      </c>
      <c r="AG101" s="21">
        <v>0</v>
      </c>
      <c r="AH101" s="4">
        <v>0</v>
      </c>
      <c r="AI101" s="4">
        <v>5400</v>
      </c>
      <c r="AJ101" s="23">
        <v>0</v>
      </c>
      <c r="AK101" s="21">
        <v>0</v>
      </c>
      <c r="AL101" s="74">
        <f t="shared" si="26"/>
        <v>0</v>
      </c>
      <c r="AM101" s="4">
        <v>767695.21</v>
      </c>
      <c r="AN101" s="4">
        <v>773200.80999999994</v>
      </c>
      <c r="AO101" s="23">
        <f t="shared" si="27"/>
        <v>0.99287946943563088</v>
      </c>
      <c r="AP101" s="21">
        <v>3</v>
      </c>
      <c r="AQ101" s="4">
        <f t="shared" si="28"/>
        <v>767695.21</v>
      </c>
      <c r="AR101" s="4">
        <v>69507.5</v>
      </c>
      <c r="AS101" s="23">
        <f t="shared" si="29"/>
        <v>9.0540489369472552E-2</v>
      </c>
      <c r="AT101" s="21">
        <v>0</v>
      </c>
      <c r="AU101" s="4">
        <v>0</v>
      </c>
      <c r="AV101" s="21">
        <v>3</v>
      </c>
      <c r="AW101" s="4">
        <v>0</v>
      </c>
      <c r="AX101" s="124">
        <v>0</v>
      </c>
      <c r="AY101" s="53">
        <v>0</v>
      </c>
      <c r="AZ101" s="54">
        <v>0</v>
      </c>
      <c r="BA101" s="90">
        <f t="shared" si="30"/>
        <v>6</v>
      </c>
      <c r="BB101" s="44">
        <f t="shared" si="31"/>
        <v>16</v>
      </c>
    </row>
    <row r="102" spans="1:54" ht="89.25" x14ac:dyDescent="0.2">
      <c r="A102" s="1">
        <v>99</v>
      </c>
      <c r="B102" s="2" t="s">
        <v>1559</v>
      </c>
      <c r="C102" s="3" t="s">
        <v>1560</v>
      </c>
      <c r="D102" s="4">
        <v>1359699.36</v>
      </c>
      <c r="E102" s="4">
        <v>1359699.36</v>
      </c>
      <c r="F102" s="23">
        <f t="shared" si="22"/>
        <v>1</v>
      </c>
      <c r="G102" s="21">
        <v>3</v>
      </c>
      <c r="H102" s="4">
        <v>1359699.36</v>
      </c>
      <c r="I102" s="4">
        <v>1299651.94</v>
      </c>
      <c r="J102" s="23">
        <f t="shared" si="23"/>
        <v>0.95583772283308266</v>
      </c>
      <c r="K102" s="21">
        <v>3</v>
      </c>
      <c r="L102" s="75">
        <f t="shared" si="24"/>
        <v>6</v>
      </c>
      <c r="M102" s="130">
        <v>3</v>
      </c>
      <c r="N102" s="130">
        <v>0</v>
      </c>
      <c r="O102" s="131">
        <f t="shared" si="36"/>
        <v>0</v>
      </c>
      <c r="P102" s="130">
        <v>3</v>
      </c>
      <c r="Q102" s="130">
        <v>3</v>
      </c>
      <c r="R102" s="130">
        <v>3</v>
      </c>
      <c r="S102" s="131">
        <f t="shared" si="37"/>
        <v>1</v>
      </c>
      <c r="T102" s="130">
        <v>0</v>
      </c>
      <c r="U102" s="130">
        <v>3</v>
      </c>
      <c r="V102" s="130">
        <v>3</v>
      </c>
      <c r="W102" s="132">
        <f t="shared" si="38"/>
        <v>1</v>
      </c>
      <c r="X102" s="130">
        <v>1</v>
      </c>
      <c r="Y102" s="134">
        <v>246122</v>
      </c>
      <c r="Z102" s="134">
        <v>329479.2</v>
      </c>
      <c r="AA102" s="135">
        <f t="shared" si="39"/>
        <v>0.25299685078754597</v>
      </c>
      <c r="AB102" s="130">
        <v>0</v>
      </c>
      <c r="AC102" s="139">
        <f t="shared" si="25"/>
        <v>4</v>
      </c>
      <c r="AD102" s="4">
        <v>0</v>
      </c>
      <c r="AE102" s="4">
        <v>259626.38</v>
      </c>
      <c r="AF102" s="23">
        <f t="shared" si="40"/>
        <v>0</v>
      </c>
      <c r="AG102" s="21">
        <v>0</v>
      </c>
      <c r="AH102" s="4">
        <v>0</v>
      </c>
      <c r="AI102" s="4">
        <v>30076.799999999999</v>
      </c>
      <c r="AJ102" s="23">
        <v>0</v>
      </c>
      <c r="AK102" s="21">
        <v>0</v>
      </c>
      <c r="AL102" s="74">
        <f t="shared" si="26"/>
        <v>0</v>
      </c>
      <c r="AM102" s="4">
        <v>1299651.9400000002</v>
      </c>
      <c r="AN102" s="4">
        <v>1359699.36</v>
      </c>
      <c r="AO102" s="23">
        <f t="shared" si="27"/>
        <v>0.95583772283308277</v>
      </c>
      <c r="AP102" s="21">
        <v>3</v>
      </c>
      <c r="AQ102" s="4">
        <f t="shared" si="28"/>
        <v>1299651.9400000002</v>
      </c>
      <c r="AR102" s="4">
        <v>378652.36</v>
      </c>
      <c r="AS102" s="23">
        <f t="shared" si="29"/>
        <v>0.29134905150066559</v>
      </c>
      <c r="AT102" s="21">
        <v>0</v>
      </c>
      <c r="AU102" s="4">
        <v>0</v>
      </c>
      <c r="AV102" s="21">
        <v>3</v>
      </c>
      <c r="AW102" s="4">
        <v>0</v>
      </c>
      <c r="AX102" s="124">
        <v>0</v>
      </c>
      <c r="AY102" s="53">
        <v>0</v>
      </c>
      <c r="AZ102" s="54">
        <v>0</v>
      </c>
      <c r="BA102" s="90">
        <f t="shared" si="30"/>
        <v>6</v>
      </c>
      <c r="BB102" s="44">
        <f t="shared" si="31"/>
        <v>16</v>
      </c>
    </row>
    <row r="103" spans="1:54" ht="76.5" x14ac:dyDescent="0.2">
      <c r="A103" s="1">
        <v>100</v>
      </c>
      <c r="B103" s="2" t="s">
        <v>1561</v>
      </c>
      <c r="C103" s="3" t="s">
        <v>1562</v>
      </c>
      <c r="D103" s="4">
        <v>1414103.08</v>
      </c>
      <c r="E103" s="4">
        <v>1414103.08</v>
      </c>
      <c r="F103" s="23">
        <f t="shared" si="22"/>
        <v>1</v>
      </c>
      <c r="G103" s="21">
        <v>3</v>
      </c>
      <c r="H103" s="4">
        <v>1414103.08</v>
      </c>
      <c r="I103" s="4">
        <v>1424834.48</v>
      </c>
      <c r="J103" s="23">
        <f t="shared" si="23"/>
        <v>1.0075888385732106</v>
      </c>
      <c r="K103" s="21">
        <v>3</v>
      </c>
      <c r="L103" s="75">
        <f t="shared" si="24"/>
        <v>6</v>
      </c>
      <c r="M103" s="130">
        <v>5</v>
      </c>
      <c r="N103" s="130">
        <v>2</v>
      </c>
      <c r="O103" s="131">
        <f t="shared" si="36"/>
        <v>0.4</v>
      </c>
      <c r="P103" s="130">
        <v>0</v>
      </c>
      <c r="Q103" s="130">
        <v>5</v>
      </c>
      <c r="R103" s="130">
        <v>3</v>
      </c>
      <c r="S103" s="131">
        <f t="shared" si="37"/>
        <v>0.6</v>
      </c>
      <c r="T103" s="130">
        <v>0</v>
      </c>
      <c r="U103" s="130">
        <v>3</v>
      </c>
      <c r="V103" s="130">
        <v>5</v>
      </c>
      <c r="W103" s="132">
        <f t="shared" si="38"/>
        <v>0.6</v>
      </c>
      <c r="X103" s="130">
        <v>0</v>
      </c>
      <c r="Y103" s="134">
        <v>186928.4</v>
      </c>
      <c r="Z103" s="134">
        <v>237754.4</v>
      </c>
      <c r="AA103" s="135">
        <f t="shared" si="39"/>
        <v>0.21377522350795611</v>
      </c>
      <c r="AB103" s="130">
        <v>3</v>
      </c>
      <c r="AC103" s="139">
        <f t="shared" si="25"/>
        <v>3</v>
      </c>
      <c r="AD103" s="4">
        <v>0</v>
      </c>
      <c r="AE103" s="4">
        <v>442871.27</v>
      </c>
      <c r="AF103" s="23">
        <f t="shared" si="40"/>
        <v>0</v>
      </c>
      <c r="AG103" s="21">
        <v>0</v>
      </c>
      <c r="AH103" s="4">
        <v>0</v>
      </c>
      <c r="AI103" s="4">
        <v>5000</v>
      </c>
      <c r="AJ103" s="23">
        <v>0</v>
      </c>
      <c r="AK103" s="21">
        <v>0</v>
      </c>
      <c r="AL103" s="74">
        <f t="shared" si="26"/>
        <v>0</v>
      </c>
      <c r="AM103" s="4">
        <v>1424834.48</v>
      </c>
      <c r="AN103" s="4">
        <v>1414103.08</v>
      </c>
      <c r="AO103" s="23">
        <f t="shared" si="27"/>
        <v>1.0075888385732106</v>
      </c>
      <c r="AP103" s="21">
        <v>3</v>
      </c>
      <c r="AQ103" s="4">
        <f t="shared" si="28"/>
        <v>1424834.48</v>
      </c>
      <c r="AR103" s="4">
        <v>468484.5</v>
      </c>
      <c r="AS103" s="23">
        <f t="shared" si="29"/>
        <v>0.32879924410588379</v>
      </c>
      <c r="AT103" s="21">
        <v>1</v>
      </c>
      <c r="AU103" s="4">
        <v>0</v>
      </c>
      <c r="AV103" s="21">
        <v>3</v>
      </c>
      <c r="AW103" s="4">
        <v>0</v>
      </c>
      <c r="AX103" s="124">
        <v>0</v>
      </c>
      <c r="AY103" s="53">
        <v>0</v>
      </c>
      <c r="AZ103" s="54">
        <v>0</v>
      </c>
      <c r="BA103" s="90">
        <f t="shared" si="30"/>
        <v>7</v>
      </c>
      <c r="BB103" s="44">
        <f t="shared" si="31"/>
        <v>16</v>
      </c>
    </row>
    <row r="104" spans="1:54" ht="76.5" x14ac:dyDescent="0.2">
      <c r="A104" s="1">
        <v>101</v>
      </c>
      <c r="B104" s="2" t="s">
        <v>1567</v>
      </c>
      <c r="C104" s="3" t="s">
        <v>1568</v>
      </c>
      <c r="D104" s="4">
        <v>1507599.72</v>
      </c>
      <c r="E104" s="4">
        <v>1507599.72</v>
      </c>
      <c r="F104" s="23">
        <f t="shared" si="22"/>
        <v>1</v>
      </c>
      <c r="G104" s="21">
        <v>3</v>
      </c>
      <c r="H104" s="4">
        <v>1507599.72</v>
      </c>
      <c r="I104" s="4">
        <v>1178084.18</v>
      </c>
      <c r="J104" s="23">
        <f t="shared" si="23"/>
        <v>0.78143035208311129</v>
      </c>
      <c r="K104" s="21">
        <v>2</v>
      </c>
      <c r="L104" s="76">
        <f t="shared" si="24"/>
        <v>5</v>
      </c>
      <c r="M104" s="130">
        <v>9</v>
      </c>
      <c r="N104" s="130">
        <v>4</v>
      </c>
      <c r="O104" s="131">
        <f t="shared" si="36"/>
        <v>0.44444444444444442</v>
      </c>
      <c r="P104" s="130">
        <v>0</v>
      </c>
      <c r="Q104" s="130">
        <v>9</v>
      </c>
      <c r="R104" s="130">
        <v>5</v>
      </c>
      <c r="S104" s="131">
        <f t="shared" si="37"/>
        <v>0.55555555555555558</v>
      </c>
      <c r="T104" s="130">
        <v>1</v>
      </c>
      <c r="U104" s="130">
        <v>5</v>
      </c>
      <c r="V104" s="130">
        <v>9</v>
      </c>
      <c r="W104" s="132">
        <f t="shared" si="38"/>
        <v>0.55555555555555558</v>
      </c>
      <c r="X104" s="130">
        <v>0</v>
      </c>
      <c r="Y104" s="134">
        <v>273840.7</v>
      </c>
      <c r="Z104" s="134">
        <v>330044.79999999999</v>
      </c>
      <c r="AA104" s="135">
        <f t="shared" si="39"/>
        <v>0.17029233607073943</v>
      </c>
      <c r="AB104" s="130">
        <v>3</v>
      </c>
      <c r="AC104" s="139">
        <f t="shared" si="25"/>
        <v>4</v>
      </c>
      <c r="AD104" s="4">
        <v>0</v>
      </c>
      <c r="AE104" s="4">
        <v>183462.44</v>
      </c>
      <c r="AF104" s="23">
        <f t="shared" si="40"/>
        <v>0</v>
      </c>
      <c r="AG104" s="21">
        <v>0</v>
      </c>
      <c r="AH104" s="4">
        <v>0</v>
      </c>
      <c r="AI104" s="4">
        <v>0</v>
      </c>
      <c r="AJ104" s="23">
        <v>0</v>
      </c>
      <c r="AK104" s="21">
        <v>0</v>
      </c>
      <c r="AL104" s="74">
        <f t="shared" si="26"/>
        <v>0</v>
      </c>
      <c r="AM104" s="4">
        <v>1178084.18</v>
      </c>
      <c r="AN104" s="4">
        <v>1507599.7200000002</v>
      </c>
      <c r="AO104" s="23">
        <f t="shared" si="27"/>
        <v>0.78143035208311118</v>
      </c>
      <c r="AP104" s="21">
        <v>2</v>
      </c>
      <c r="AQ104" s="4">
        <f t="shared" si="28"/>
        <v>1178084.18</v>
      </c>
      <c r="AR104" s="4">
        <v>796057.48</v>
      </c>
      <c r="AS104" s="23">
        <f t="shared" si="29"/>
        <v>0.67572206936859136</v>
      </c>
      <c r="AT104" s="21">
        <v>2</v>
      </c>
      <c r="AU104" s="4">
        <v>0</v>
      </c>
      <c r="AV104" s="21">
        <v>3</v>
      </c>
      <c r="AW104" s="4">
        <v>0</v>
      </c>
      <c r="AX104" s="124">
        <v>0</v>
      </c>
      <c r="AY104" s="53">
        <v>0</v>
      </c>
      <c r="AZ104" s="54">
        <v>0</v>
      </c>
      <c r="BA104" s="90">
        <f t="shared" si="30"/>
        <v>7</v>
      </c>
      <c r="BB104" s="44">
        <f t="shared" si="31"/>
        <v>16</v>
      </c>
    </row>
    <row r="105" spans="1:54" ht="76.5" x14ac:dyDescent="0.2">
      <c r="A105" s="1">
        <v>102</v>
      </c>
      <c r="B105" s="2" t="s">
        <v>1587</v>
      </c>
      <c r="C105" s="3" t="s">
        <v>1588</v>
      </c>
      <c r="D105" s="4">
        <v>2404986.4</v>
      </c>
      <c r="E105" s="4">
        <v>2404474.4</v>
      </c>
      <c r="F105" s="23">
        <f t="shared" si="22"/>
        <v>0.99978710898323586</v>
      </c>
      <c r="G105" s="21">
        <v>3</v>
      </c>
      <c r="H105" s="4">
        <v>2404986.4</v>
      </c>
      <c r="I105" s="4">
        <v>2305611.59</v>
      </c>
      <c r="J105" s="23">
        <f t="shared" si="23"/>
        <v>0.95867967902022233</v>
      </c>
      <c r="K105" s="21">
        <v>3</v>
      </c>
      <c r="L105" s="75">
        <f t="shared" si="24"/>
        <v>6</v>
      </c>
      <c r="M105" s="130">
        <v>16</v>
      </c>
      <c r="N105" s="130">
        <v>3</v>
      </c>
      <c r="O105" s="131">
        <f t="shared" si="36"/>
        <v>0.1875</v>
      </c>
      <c r="P105" s="130">
        <v>0</v>
      </c>
      <c r="Q105" s="130">
        <v>16</v>
      </c>
      <c r="R105" s="130">
        <v>11</v>
      </c>
      <c r="S105" s="131">
        <f t="shared" si="37"/>
        <v>0.6875</v>
      </c>
      <c r="T105" s="130">
        <v>0</v>
      </c>
      <c r="U105" s="130">
        <v>15</v>
      </c>
      <c r="V105" s="130">
        <v>16</v>
      </c>
      <c r="W105" s="132">
        <f t="shared" si="38"/>
        <v>0.9375</v>
      </c>
      <c r="X105" s="130">
        <v>0</v>
      </c>
      <c r="Y105" s="134">
        <v>1324522.7</v>
      </c>
      <c r="Z105" s="134">
        <v>1721404.9</v>
      </c>
      <c r="AA105" s="135">
        <f t="shared" si="39"/>
        <v>0.23055714550365228</v>
      </c>
      <c r="AB105" s="130">
        <v>3</v>
      </c>
      <c r="AC105" s="139">
        <f t="shared" si="25"/>
        <v>3</v>
      </c>
      <c r="AD105" s="4">
        <v>0</v>
      </c>
      <c r="AE105" s="4">
        <v>1520953.5799999998</v>
      </c>
      <c r="AF105" s="23">
        <f t="shared" si="40"/>
        <v>0</v>
      </c>
      <c r="AG105" s="21">
        <v>0</v>
      </c>
      <c r="AH105" s="4">
        <v>0</v>
      </c>
      <c r="AI105" s="4">
        <v>362134.94999999995</v>
      </c>
      <c r="AJ105" s="23">
        <v>0</v>
      </c>
      <c r="AK105" s="21">
        <v>0</v>
      </c>
      <c r="AL105" s="74">
        <f t="shared" si="26"/>
        <v>0</v>
      </c>
      <c r="AM105" s="4">
        <v>2305611.59</v>
      </c>
      <c r="AN105" s="4">
        <v>2404474.4</v>
      </c>
      <c r="AO105" s="23">
        <f t="shared" si="27"/>
        <v>0.95888381677093337</v>
      </c>
      <c r="AP105" s="21">
        <v>3</v>
      </c>
      <c r="AQ105" s="4">
        <f t="shared" si="28"/>
        <v>2305611.59</v>
      </c>
      <c r="AR105" s="4">
        <v>1055818.7</v>
      </c>
      <c r="AS105" s="23">
        <f t="shared" si="29"/>
        <v>0.45793433056085564</v>
      </c>
      <c r="AT105" s="21">
        <v>1</v>
      </c>
      <c r="AU105" s="4">
        <v>0</v>
      </c>
      <c r="AV105" s="21">
        <v>3</v>
      </c>
      <c r="AW105" s="4">
        <v>0</v>
      </c>
      <c r="AX105" s="124">
        <v>0</v>
      </c>
      <c r="AY105" s="53">
        <v>0</v>
      </c>
      <c r="AZ105" s="54">
        <v>0</v>
      </c>
      <c r="BA105" s="90">
        <f t="shared" si="30"/>
        <v>7</v>
      </c>
      <c r="BB105" s="44">
        <f t="shared" si="31"/>
        <v>16</v>
      </c>
    </row>
    <row r="106" spans="1:54" ht="76.5" x14ac:dyDescent="0.2">
      <c r="A106" s="1">
        <v>103</v>
      </c>
      <c r="B106" s="2" t="s">
        <v>1599</v>
      </c>
      <c r="C106" s="3" t="s">
        <v>1600</v>
      </c>
      <c r="D106" s="4">
        <v>959661.29</v>
      </c>
      <c r="E106" s="4">
        <v>959661.29</v>
      </c>
      <c r="F106" s="23">
        <f t="shared" si="22"/>
        <v>1</v>
      </c>
      <c r="G106" s="21">
        <v>3</v>
      </c>
      <c r="H106" s="4">
        <v>959661.29</v>
      </c>
      <c r="I106" s="4">
        <v>731020.06</v>
      </c>
      <c r="J106" s="23">
        <f t="shared" si="23"/>
        <v>0.76174799131472737</v>
      </c>
      <c r="K106" s="21">
        <v>2</v>
      </c>
      <c r="L106" s="76">
        <f t="shared" si="24"/>
        <v>5</v>
      </c>
      <c r="M106" s="130">
        <v>42</v>
      </c>
      <c r="N106" s="130">
        <v>0</v>
      </c>
      <c r="O106" s="131">
        <f t="shared" si="36"/>
        <v>0</v>
      </c>
      <c r="P106" s="130">
        <v>3</v>
      </c>
      <c r="Q106" s="130">
        <v>42</v>
      </c>
      <c r="R106" s="130">
        <v>42</v>
      </c>
      <c r="S106" s="131">
        <f t="shared" si="37"/>
        <v>1</v>
      </c>
      <c r="T106" s="130">
        <v>0</v>
      </c>
      <c r="U106" s="130">
        <v>42</v>
      </c>
      <c r="V106" s="130">
        <v>42</v>
      </c>
      <c r="W106" s="132">
        <f t="shared" si="38"/>
        <v>1</v>
      </c>
      <c r="X106" s="130">
        <v>1</v>
      </c>
      <c r="Y106" s="134">
        <v>515521.58999999997</v>
      </c>
      <c r="Z106" s="134">
        <v>515521.58999999997</v>
      </c>
      <c r="AA106" s="135">
        <f t="shared" si="39"/>
        <v>0</v>
      </c>
      <c r="AB106" s="130">
        <v>0</v>
      </c>
      <c r="AC106" s="139">
        <f t="shared" si="25"/>
        <v>4</v>
      </c>
      <c r="AD106" s="4">
        <v>0</v>
      </c>
      <c r="AE106" s="4">
        <v>578651.3899999999</v>
      </c>
      <c r="AF106" s="23">
        <f t="shared" si="40"/>
        <v>0</v>
      </c>
      <c r="AG106" s="21">
        <v>0</v>
      </c>
      <c r="AH106" s="4">
        <v>0</v>
      </c>
      <c r="AI106" s="4">
        <v>508316.14999999991</v>
      </c>
      <c r="AJ106" s="23">
        <v>0</v>
      </c>
      <c r="AK106" s="21">
        <v>0</v>
      </c>
      <c r="AL106" s="74">
        <f t="shared" si="26"/>
        <v>0</v>
      </c>
      <c r="AM106" s="4">
        <v>731020.05999999994</v>
      </c>
      <c r="AN106" s="4">
        <v>959661.29</v>
      </c>
      <c r="AO106" s="23">
        <f t="shared" si="27"/>
        <v>0.76174799131472726</v>
      </c>
      <c r="AP106" s="21">
        <v>2</v>
      </c>
      <c r="AQ106" s="4">
        <f t="shared" si="28"/>
        <v>731020.05999999994</v>
      </c>
      <c r="AR106" s="4">
        <v>448221.25999999995</v>
      </c>
      <c r="AS106" s="23">
        <f t="shared" si="29"/>
        <v>0.6131449525475402</v>
      </c>
      <c r="AT106" s="21">
        <v>2</v>
      </c>
      <c r="AU106" s="4">
        <v>0</v>
      </c>
      <c r="AV106" s="21">
        <v>3</v>
      </c>
      <c r="AW106" s="4">
        <v>0</v>
      </c>
      <c r="AX106" s="124">
        <v>0</v>
      </c>
      <c r="AY106" s="53">
        <v>0</v>
      </c>
      <c r="AZ106" s="54">
        <v>0</v>
      </c>
      <c r="BA106" s="90">
        <f t="shared" si="30"/>
        <v>7</v>
      </c>
      <c r="BB106" s="44">
        <f t="shared" si="31"/>
        <v>16</v>
      </c>
    </row>
    <row r="107" spans="1:54" ht="76.5" x14ac:dyDescent="0.2">
      <c r="A107" s="1">
        <v>104</v>
      </c>
      <c r="B107" s="2" t="s">
        <v>1621</v>
      </c>
      <c r="C107" s="3" t="s">
        <v>1622</v>
      </c>
      <c r="D107" s="4">
        <v>443686.45</v>
      </c>
      <c r="E107" s="4">
        <v>443686.45</v>
      </c>
      <c r="F107" s="23">
        <f t="shared" si="22"/>
        <v>1</v>
      </c>
      <c r="G107" s="21">
        <v>3</v>
      </c>
      <c r="H107" s="4">
        <v>443686.45</v>
      </c>
      <c r="I107" s="4">
        <v>548727.67000000004</v>
      </c>
      <c r="J107" s="23">
        <f t="shared" si="23"/>
        <v>1.2367465132189637</v>
      </c>
      <c r="K107" s="21">
        <v>3</v>
      </c>
      <c r="L107" s="75">
        <f t="shared" si="24"/>
        <v>6</v>
      </c>
      <c r="M107" s="130">
        <v>1</v>
      </c>
      <c r="N107" s="130">
        <v>0</v>
      </c>
      <c r="O107" s="131">
        <f t="shared" si="36"/>
        <v>0</v>
      </c>
      <c r="P107" s="130">
        <v>3</v>
      </c>
      <c r="Q107" s="130">
        <v>1</v>
      </c>
      <c r="R107" s="130">
        <v>1</v>
      </c>
      <c r="S107" s="131">
        <f t="shared" si="37"/>
        <v>1</v>
      </c>
      <c r="T107" s="130">
        <v>0</v>
      </c>
      <c r="U107" s="130">
        <v>1</v>
      </c>
      <c r="V107" s="130">
        <v>1</v>
      </c>
      <c r="W107" s="132">
        <f t="shared" si="38"/>
        <v>1</v>
      </c>
      <c r="X107" s="130">
        <v>1</v>
      </c>
      <c r="Y107" s="134">
        <v>66487.5</v>
      </c>
      <c r="Z107" s="134">
        <v>66487.5</v>
      </c>
      <c r="AA107" s="135">
        <f t="shared" si="39"/>
        <v>0</v>
      </c>
      <c r="AB107" s="130">
        <v>0</v>
      </c>
      <c r="AC107" s="139">
        <f t="shared" si="25"/>
        <v>4</v>
      </c>
      <c r="AD107" s="4">
        <v>0</v>
      </c>
      <c r="AE107" s="4">
        <v>155507.52000000002</v>
      </c>
      <c r="AF107" s="23">
        <f t="shared" si="40"/>
        <v>0</v>
      </c>
      <c r="AG107" s="21">
        <v>0</v>
      </c>
      <c r="AH107" s="4">
        <v>0</v>
      </c>
      <c r="AI107" s="4">
        <v>41874.18</v>
      </c>
      <c r="AJ107" s="23">
        <v>0</v>
      </c>
      <c r="AK107" s="21">
        <v>0</v>
      </c>
      <c r="AL107" s="74">
        <f t="shared" si="26"/>
        <v>0</v>
      </c>
      <c r="AM107" s="4">
        <v>548727.67000000004</v>
      </c>
      <c r="AN107" s="4">
        <v>443686.45</v>
      </c>
      <c r="AO107" s="23">
        <f t="shared" si="27"/>
        <v>1.2367465132189637</v>
      </c>
      <c r="AP107" s="21">
        <v>3</v>
      </c>
      <c r="AQ107" s="4">
        <f t="shared" si="28"/>
        <v>548727.67000000004</v>
      </c>
      <c r="AR107" s="4">
        <v>66487.5</v>
      </c>
      <c r="AS107" s="23">
        <f t="shared" si="29"/>
        <v>0.12116666177960371</v>
      </c>
      <c r="AT107" s="21">
        <v>0</v>
      </c>
      <c r="AU107" s="4">
        <v>0</v>
      </c>
      <c r="AV107" s="21">
        <v>3</v>
      </c>
      <c r="AW107" s="4">
        <v>0</v>
      </c>
      <c r="AX107" s="124">
        <v>0</v>
      </c>
      <c r="AY107" s="53">
        <v>0</v>
      </c>
      <c r="AZ107" s="54">
        <v>0</v>
      </c>
      <c r="BA107" s="90">
        <f t="shared" si="30"/>
        <v>6</v>
      </c>
      <c r="BB107" s="44">
        <f t="shared" si="31"/>
        <v>16</v>
      </c>
    </row>
    <row r="108" spans="1:54" ht="76.5" x14ac:dyDescent="0.2">
      <c r="A108" s="1">
        <v>105</v>
      </c>
      <c r="B108" s="2" t="s">
        <v>1623</v>
      </c>
      <c r="C108" s="3" t="s">
        <v>1624</v>
      </c>
      <c r="D108" s="4">
        <v>143922.5</v>
      </c>
      <c r="E108" s="4">
        <v>180654.2</v>
      </c>
      <c r="F108" s="23">
        <f t="shared" si="22"/>
        <v>1.2552186072365337</v>
      </c>
      <c r="G108" s="21">
        <v>3</v>
      </c>
      <c r="H108" s="4">
        <v>143922.5</v>
      </c>
      <c r="I108" s="4">
        <v>166751.4</v>
      </c>
      <c r="J108" s="23">
        <f t="shared" si="23"/>
        <v>1.1586193958554083</v>
      </c>
      <c r="K108" s="21">
        <v>3</v>
      </c>
      <c r="L108" s="75">
        <f t="shared" si="24"/>
        <v>6</v>
      </c>
      <c r="M108" s="130">
        <v>2</v>
      </c>
      <c r="N108" s="130">
        <v>0</v>
      </c>
      <c r="O108" s="131">
        <f t="shared" si="36"/>
        <v>0</v>
      </c>
      <c r="P108" s="130">
        <v>3</v>
      </c>
      <c r="Q108" s="130">
        <v>2</v>
      </c>
      <c r="R108" s="130">
        <v>2</v>
      </c>
      <c r="S108" s="131">
        <f t="shared" si="37"/>
        <v>1</v>
      </c>
      <c r="T108" s="130">
        <v>0</v>
      </c>
      <c r="U108" s="130">
        <v>2</v>
      </c>
      <c r="V108" s="130">
        <v>2</v>
      </c>
      <c r="W108" s="132">
        <f t="shared" si="38"/>
        <v>1</v>
      </c>
      <c r="X108" s="130">
        <v>1</v>
      </c>
      <c r="Y108" s="134">
        <v>33174.199999999997</v>
      </c>
      <c r="Z108" s="134">
        <v>33174.199999999997</v>
      </c>
      <c r="AA108" s="135">
        <f t="shared" si="39"/>
        <v>0</v>
      </c>
      <c r="AB108" s="130">
        <v>0</v>
      </c>
      <c r="AC108" s="139">
        <f t="shared" si="25"/>
        <v>4</v>
      </c>
      <c r="AD108" s="4">
        <v>0</v>
      </c>
      <c r="AE108" s="4">
        <v>0</v>
      </c>
      <c r="AF108" s="23">
        <v>0</v>
      </c>
      <c r="AG108" s="21">
        <v>0</v>
      </c>
      <c r="AH108" s="4">
        <v>0</v>
      </c>
      <c r="AI108" s="4">
        <v>0</v>
      </c>
      <c r="AJ108" s="23">
        <v>0</v>
      </c>
      <c r="AK108" s="21">
        <v>0</v>
      </c>
      <c r="AL108" s="74">
        <f t="shared" si="26"/>
        <v>0</v>
      </c>
      <c r="AM108" s="4">
        <v>166751.40000000002</v>
      </c>
      <c r="AN108" s="4">
        <v>180654.2</v>
      </c>
      <c r="AO108" s="23">
        <f t="shared" si="27"/>
        <v>0.92304192208097025</v>
      </c>
      <c r="AP108" s="21">
        <v>3</v>
      </c>
      <c r="AQ108" s="4">
        <f t="shared" si="28"/>
        <v>166751.40000000002</v>
      </c>
      <c r="AR108" s="4">
        <v>33174.199999999997</v>
      </c>
      <c r="AS108" s="23">
        <f t="shared" si="29"/>
        <v>0.19894405684150174</v>
      </c>
      <c r="AT108" s="21">
        <v>0</v>
      </c>
      <c r="AU108" s="4">
        <v>0</v>
      </c>
      <c r="AV108" s="21">
        <v>3</v>
      </c>
      <c r="AW108" s="4">
        <v>0</v>
      </c>
      <c r="AX108" s="124">
        <v>0</v>
      </c>
      <c r="AY108" s="53">
        <v>0</v>
      </c>
      <c r="AZ108" s="54">
        <v>0</v>
      </c>
      <c r="BA108" s="90">
        <f t="shared" si="30"/>
        <v>6</v>
      </c>
      <c r="BB108" s="44">
        <f t="shared" si="31"/>
        <v>16</v>
      </c>
    </row>
    <row r="109" spans="1:54" ht="76.5" x14ac:dyDescent="0.2">
      <c r="A109" s="1">
        <v>106</v>
      </c>
      <c r="B109" s="2" t="s">
        <v>1635</v>
      </c>
      <c r="C109" s="3" t="s">
        <v>1636</v>
      </c>
      <c r="D109" s="4">
        <v>1013817.13</v>
      </c>
      <c r="E109" s="4">
        <v>956842.6</v>
      </c>
      <c r="F109" s="23">
        <f t="shared" si="22"/>
        <v>0.94380196554777085</v>
      </c>
      <c r="G109" s="21">
        <v>3</v>
      </c>
      <c r="H109" s="4">
        <v>1013817.13</v>
      </c>
      <c r="I109" s="4">
        <v>889972.5</v>
      </c>
      <c r="J109" s="23">
        <f t="shared" si="23"/>
        <v>0.87784322602637421</v>
      </c>
      <c r="K109" s="21">
        <v>2</v>
      </c>
      <c r="L109" s="76">
        <f t="shared" si="24"/>
        <v>5</v>
      </c>
      <c r="M109" s="130">
        <v>8</v>
      </c>
      <c r="N109" s="130">
        <v>0</v>
      </c>
      <c r="O109" s="131">
        <f t="shared" si="36"/>
        <v>0</v>
      </c>
      <c r="P109" s="130">
        <v>3</v>
      </c>
      <c r="Q109" s="130">
        <v>8</v>
      </c>
      <c r="R109" s="130">
        <v>8</v>
      </c>
      <c r="S109" s="131">
        <f t="shared" si="37"/>
        <v>1</v>
      </c>
      <c r="T109" s="130">
        <v>0</v>
      </c>
      <c r="U109" s="130">
        <v>8</v>
      </c>
      <c r="V109" s="130">
        <v>8</v>
      </c>
      <c r="W109" s="132">
        <f t="shared" si="38"/>
        <v>1</v>
      </c>
      <c r="X109" s="130">
        <v>1</v>
      </c>
      <c r="Y109" s="134">
        <v>401784.1</v>
      </c>
      <c r="Z109" s="134">
        <v>401784.1</v>
      </c>
      <c r="AA109" s="135">
        <f t="shared" si="39"/>
        <v>0</v>
      </c>
      <c r="AB109" s="130">
        <v>0</v>
      </c>
      <c r="AC109" s="139">
        <f t="shared" si="25"/>
        <v>4</v>
      </c>
      <c r="AD109" s="4">
        <v>0</v>
      </c>
      <c r="AE109" s="4">
        <v>123845.72</v>
      </c>
      <c r="AF109" s="23">
        <f>AD109/AE109</f>
        <v>0</v>
      </c>
      <c r="AG109" s="21">
        <v>0</v>
      </c>
      <c r="AH109" s="4">
        <v>0</v>
      </c>
      <c r="AI109" s="4">
        <v>31735.72</v>
      </c>
      <c r="AJ109" s="23">
        <v>0</v>
      </c>
      <c r="AK109" s="21">
        <v>0</v>
      </c>
      <c r="AL109" s="74">
        <f t="shared" si="26"/>
        <v>0</v>
      </c>
      <c r="AM109" s="4">
        <v>889972.5</v>
      </c>
      <c r="AN109" s="4">
        <v>956842.6</v>
      </c>
      <c r="AO109" s="23">
        <f t="shared" si="27"/>
        <v>0.93011379301047004</v>
      </c>
      <c r="AP109" s="21">
        <v>3</v>
      </c>
      <c r="AQ109" s="4">
        <f t="shared" si="28"/>
        <v>889972.5</v>
      </c>
      <c r="AR109" s="4">
        <v>401784.1</v>
      </c>
      <c r="AS109" s="23">
        <f t="shared" si="29"/>
        <v>0.45145675849534672</v>
      </c>
      <c r="AT109" s="21">
        <v>1</v>
      </c>
      <c r="AU109" s="4">
        <v>0</v>
      </c>
      <c r="AV109" s="21">
        <v>3</v>
      </c>
      <c r="AW109" s="4">
        <v>0</v>
      </c>
      <c r="AX109" s="124">
        <v>0</v>
      </c>
      <c r="AY109" s="53">
        <v>0</v>
      </c>
      <c r="AZ109" s="54">
        <v>0</v>
      </c>
      <c r="BA109" s="90">
        <f t="shared" si="30"/>
        <v>7</v>
      </c>
      <c r="BB109" s="44">
        <f t="shared" si="31"/>
        <v>16</v>
      </c>
    </row>
    <row r="110" spans="1:54" ht="76.5" x14ac:dyDescent="0.2">
      <c r="A110" s="1">
        <v>107</v>
      </c>
      <c r="B110" s="2" t="s">
        <v>1637</v>
      </c>
      <c r="C110" s="3" t="s">
        <v>1638</v>
      </c>
      <c r="D110" s="4">
        <v>553329.80000000005</v>
      </c>
      <c r="E110" s="4">
        <v>540500.19999999995</v>
      </c>
      <c r="F110" s="23">
        <f t="shared" si="22"/>
        <v>0.97681382784733428</v>
      </c>
      <c r="G110" s="21">
        <v>3</v>
      </c>
      <c r="H110" s="4">
        <v>553329.80000000005</v>
      </c>
      <c r="I110" s="4">
        <v>494132.78</v>
      </c>
      <c r="J110" s="23">
        <f t="shared" si="23"/>
        <v>0.8930167505888893</v>
      </c>
      <c r="K110" s="21">
        <v>2</v>
      </c>
      <c r="L110" s="76">
        <f t="shared" si="24"/>
        <v>5</v>
      </c>
      <c r="M110" s="130">
        <v>5</v>
      </c>
      <c r="N110" s="130">
        <v>0</v>
      </c>
      <c r="O110" s="131">
        <f t="shared" si="36"/>
        <v>0</v>
      </c>
      <c r="P110" s="130">
        <v>3</v>
      </c>
      <c r="Q110" s="130">
        <v>5</v>
      </c>
      <c r="R110" s="130">
        <v>5</v>
      </c>
      <c r="S110" s="131">
        <f t="shared" si="37"/>
        <v>1</v>
      </c>
      <c r="T110" s="130">
        <v>0</v>
      </c>
      <c r="U110" s="130">
        <v>5</v>
      </c>
      <c r="V110" s="130">
        <v>5</v>
      </c>
      <c r="W110" s="132">
        <f t="shared" si="38"/>
        <v>1</v>
      </c>
      <c r="X110" s="130">
        <v>1</v>
      </c>
      <c r="Y110" s="134">
        <v>161254.39999999999</v>
      </c>
      <c r="Z110" s="134">
        <v>161254.39999999999</v>
      </c>
      <c r="AA110" s="135">
        <f t="shared" si="39"/>
        <v>0</v>
      </c>
      <c r="AB110" s="130">
        <v>0</v>
      </c>
      <c r="AC110" s="139">
        <f t="shared" si="25"/>
        <v>4</v>
      </c>
      <c r="AD110" s="4">
        <v>0</v>
      </c>
      <c r="AE110" s="4">
        <v>68361.76999999999</v>
      </c>
      <c r="AF110" s="23">
        <f>AD110/AE110</f>
        <v>0</v>
      </c>
      <c r="AG110" s="21">
        <v>0</v>
      </c>
      <c r="AH110" s="4">
        <v>0</v>
      </c>
      <c r="AI110" s="4">
        <v>0</v>
      </c>
      <c r="AJ110" s="23">
        <v>0</v>
      </c>
      <c r="AK110" s="21">
        <v>0</v>
      </c>
      <c r="AL110" s="74">
        <f t="shared" si="26"/>
        <v>0</v>
      </c>
      <c r="AM110" s="4">
        <v>494132.78</v>
      </c>
      <c r="AN110" s="4">
        <v>540500.19999999995</v>
      </c>
      <c r="AO110" s="23">
        <f t="shared" si="27"/>
        <v>0.91421387078117655</v>
      </c>
      <c r="AP110" s="21">
        <v>3</v>
      </c>
      <c r="AQ110" s="4">
        <f t="shared" si="28"/>
        <v>494132.78</v>
      </c>
      <c r="AR110" s="4">
        <v>161254.39999999999</v>
      </c>
      <c r="AS110" s="23">
        <f t="shared" si="29"/>
        <v>0.32633819598044067</v>
      </c>
      <c r="AT110" s="21">
        <v>1</v>
      </c>
      <c r="AU110" s="4">
        <v>0</v>
      </c>
      <c r="AV110" s="21">
        <v>3</v>
      </c>
      <c r="AW110" s="4">
        <v>0</v>
      </c>
      <c r="AX110" s="124">
        <v>0</v>
      </c>
      <c r="AY110" s="53">
        <v>0</v>
      </c>
      <c r="AZ110" s="54">
        <v>0</v>
      </c>
      <c r="BA110" s="90">
        <f t="shared" si="30"/>
        <v>7</v>
      </c>
      <c r="BB110" s="44">
        <f t="shared" si="31"/>
        <v>16</v>
      </c>
    </row>
    <row r="111" spans="1:54" ht="76.5" x14ac:dyDescent="0.2">
      <c r="A111" s="1">
        <v>108</v>
      </c>
      <c r="B111" s="2" t="s">
        <v>1709</v>
      </c>
      <c r="C111" s="3" t="s">
        <v>1710</v>
      </c>
      <c r="D111" s="4">
        <v>3347209.12</v>
      </c>
      <c r="E111" s="4">
        <v>3498852.3</v>
      </c>
      <c r="F111" s="23">
        <f t="shared" si="22"/>
        <v>1.0453043638934636</v>
      </c>
      <c r="G111" s="21">
        <v>3</v>
      </c>
      <c r="H111" s="4">
        <v>3347209.12</v>
      </c>
      <c r="I111" s="4">
        <v>3204125.45</v>
      </c>
      <c r="J111" s="23">
        <f t="shared" si="23"/>
        <v>0.95725284412465994</v>
      </c>
      <c r="K111" s="21">
        <v>3</v>
      </c>
      <c r="L111" s="75">
        <f t="shared" si="24"/>
        <v>6</v>
      </c>
      <c r="M111" s="130">
        <v>7</v>
      </c>
      <c r="N111" s="130">
        <v>0</v>
      </c>
      <c r="O111" s="131">
        <f t="shared" si="36"/>
        <v>0</v>
      </c>
      <c r="P111" s="130">
        <v>3</v>
      </c>
      <c r="Q111" s="130">
        <v>7</v>
      </c>
      <c r="R111" s="130">
        <v>7</v>
      </c>
      <c r="S111" s="131">
        <f t="shared" si="37"/>
        <v>1</v>
      </c>
      <c r="T111" s="130">
        <v>0</v>
      </c>
      <c r="U111" s="130">
        <v>7</v>
      </c>
      <c r="V111" s="130">
        <v>7</v>
      </c>
      <c r="W111" s="132">
        <f t="shared" si="38"/>
        <v>1</v>
      </c>
      <c r="X111" s="130">
        <v>1</v>
      </c>
      <c r="Y111" s="134">
        <v>206148.69999999998</v>
      </c>
      <c r="Z111" s="134">
        <v>315593.67</v>
      </c>
      <c r="AA111" s="135">
        <f t="shared" si="39"/>
        <v>0.34679076421272964</v>
      </c>
      <c r="AB111" s="130">
        <v>0</v>
      </c>
      <c r="AC111" s="139">
        <f t="shared" si="25"/>
        <v>4</v>
      </c>
      <c r="AD111" s="4">
        <v>0</v>
      </c>
      <c r="AE111" s="4">
        <v>1652548.99</v>
      </c>
      <c r="AF111" s="23">
        <f>AD111/AE111</f>
        <v>0</v>
      </c>
      <c r="AG111" s="21">
        <v>0</v>
      </c>
      <c r="AH111" s="4">
        <v>0</v>
      </c>
      <c r="AI111" s="4">
        <v>1034859.9299999997</v>
      </c>
      <c r="AJ111" s="23">
        <v>0</v>
      </c>
      <c r="AK111" s="21">
        <v>0</v>
      </c>
      <c r="AL111" s="74">
        <f t="shared" si="26"/>
        <v>0</v>
      </c>
      <c r="AM111" s="4">
        <v>3204125.45</v>
      </c>
      <c r="AN111" s="4">
        <v>3498852.3</v>
      </c>
      <c r="AO111" s="23">
        <f t="shared" si="27"/>
        <v>0.91576470661536646</v>
      </c>
      <c r="AP111" s="21">
        <v>3</v>
      </c>
      <c r="AQ111" s="4">
        <f t="shared" si="28"/>
        <v>3204125.45</v>
      </c>
      <c r="AR111" s="4">
        <v>704801.59999999986</v>
      </c>
      <c r="AS111" s="23">
        <f t="shared" si="29"/>
        <v>0.21996691796196677</v>
      </c>
      <c r="AT111" s="21">
        <v>0</v>
      </c>
      <c r="AU111" s="4">
        <v>0</v>
      </c>
      <c r="AV111" s="21">
        <v>3</v>
      </c>
      <c r="AW111" s="4">
        <v>0</v>
      </c>
      <c r="AX111" s="124">
        <v>0</v>
      </c>
      <c r="AY111" s="53">
        <v>0</v>
      </c>
      <c r="AZ111" s="54">
        <v>0</v>
      </c>
      <c r="BA111" s="90">
        <f t="shared" si="30"/>
        <v>6</v>
      </c>
      <c r="BB111" s="44">
        <f t="shared" si="31"/>
        <v>16</v>
      </c>
    </row>
    <row r="112" spans="1:54" ht="51" x14ac:dyDescent="0.2">
      <c r="A112" s="1">
        <v>109</v>
      </c>
      <c r="B112" s="2" t="s">
        <v>1729</v>
      </c>
      <c r="C112" s="3" t="s">
        <v>1730</v>
      </c>
      <c r="D112" s="4">
        <v>1680626.29</v>
      </c>
      <c r="E112" s="4">
        <v>1680626.29</v>
      </c>
      <c r="F112" s="23">
        <f t="shared" si="22"/>
        <v>1</v>
      </c>
      <c r="G112" s="21">
        <v>3</v>
      </c>
      <c r="H112" s="4">
        <v>1680626.29</v>
      </c>
      <c r="I112" s="4">
        <v>1633671.64</v>
      </c>
      <c r="J112" s="23">
        <f t="shared" si="23"/>
        <v>0.97206121891619335</v>
      </c>
      <c r="K112" s="21">
        <v>3</v>
      </c>
      <c r="L112" s="75">
        <f t="shared" si="24"/>
        <v>6</v>
      </c>
      <c r="M112" s="130">
        <v>0</v>
      </c>
      <c r="N112" s="130">
        <v>0</v>
      </c>
      <c r="O112" s="131">
        <v>0</v>
      </c>
      <c r="P112" s="130">
        <v>0</v>
      </c>
      <c r="Q112" s="130">
        <v>0</v>
      </c>
      <c r="R112" s="130">
        <v>0</v>
      </c>
      <c r="S112" s="131">
        <v>0</v>
      </c>
      <c r="T112" s="130">
        <v>0</v>
      </c>
      <c r="U112" s="130">
        <v>0</v>
      </c>
      <c r="V112" s="130">
        <v>0</v>
      </c>
      <c r="W112" s="132">
        <v>0</v>
      </c>
      <c r="X112" s="130">
        <v>0</v>
      </c>
      <c r="Y112" s="133">
        <v>0</v>
      </c>
      <c r="Z112" s="133">
        <v>0</v>
      </c>
      <c r="AA112" s="131">
        <v>0</v>
      </c>
      <c r="AB112" s="130">
        <v>0</v>
      </c>
      <c r="AC112" s="139">
        <f t="shared" si="25"/>
        <v>0</v>
      </c>
      <c r="AD112" s="4">
        <v>0</v>
      </c>
      <c r="AE112" s="4">
        <v>252193.38999999998</v>
      </c>
      <c r="AF112" s="23">
        <f>AD112/AE112</f>
        <v>0</v>
      </c>
      <c r="AG112" s="21">
        <v>0</v>
      </c>
      <c r="AH112" s="4">
        <v>0</v>
      </c>
      <c r="AI112" s="4">
        <v>91239</v>
      </c>
      <c r="AJ112" s="23">
        <v>0</v>
      </c>
      <c r="AK112" s="21">
        <v>0</v>
      </c>
      <c r="AL112" s="74">
        <f t="shared" si="26"/>
        <v>0</v>
      </c>
      <c r="AM112" s="4">
        <v>1633671.6400000001</v>
      </c>
      <c r="AN112" s="4">
        <v>1680626.2899999998</v>
      </c>
      <c r="AO112" s="23">
        <f t="shared" si="27"/>
        <v>0.97206121891619368</v>
      </c>
      <c r="AP112" s="21">
        <v>3</v>
      </c>
      <c r="AQ112" s="4">
        <f t="shared" si="28"/>
        <v>1633671.6400000001</v>
      </c>
      <c r="AR112" s="4">
        <v>649099.44000000006</v>
      </c>
      <c r="AS112" s="23">
        <f t="shared" si="29"/>
        <v>0.39732552375090507</v>
      </c>
      <c r="AT112" s="21">
        <v>1</v>
      </c>
      <c r="AU112" s="4">
        <v>0</v>
      </c>
      <c r="AV112" s="21">
        <v>3</v>
      </c>
      <c r="AW112" s="4">
        <v>14</v>
      </c>
      <c r="AX112" s="124">
        <v>15</v>
      </c>
      <c r="AY112" s="53">
        <f>AW112/AX112</f>
        <v>0.93333333333333335</v>
      </c>
      <c r="AZ112" s="54">
        <v>3</v>
      </c>
      <c r="BA112" s="85">
        <f t="shared" si="30"/>
        <v>10</v>
      </c>
      <c r="BB112" s="44">
        <f t="shared" si="31"/>
        <v>16</v>
      </c>
    </row>
    <row r="113" spans="1:54" ht="51" x14ac:dyDescent="0.2">
      <c r="A113" s="1">
        <v>110</v>
      </c>
      <c r="B113" s="2" t="s">
        <v>5</v>
      </c>
      <c r="C113" s="3" t="s">
        <v>6</v>
      </c>
      <c r="D113" s="4">
        <v>291114</v>
      </c>
      <c r="E113" s="4">
        <v>291114</v>
      </c>
      <c r="F113" s="23">
        <f t="shared" si="22"/>
        <v>1</v>
      </c>
      <c r="G113" s="21">
        <v>3</v>
      </c>
      <c r="H113" s="4">
        <v>291114</v>
      </c>
      <c r="I113" s="4">
        <v>291114</v>
      </c>
      <c r="J113" s="23">
        <f t="shared" si="23"/>
        <v>1</v>
      </c>
      <c r="K113" s="21">
        <v>3</v>
      </c>
      <c r="L113" s="75">
        <f t="shared" si="24"/>
        <v>6</v>
      </c>
      <c r="M113" s="130">
        <v>3</v>
      </c>
      <c r="N113" s="130">
        <v>1</v>
      </c>
      <c r="O113" s="131">
        <f>N113/M113</f>
        <v>0.33333333333333331</v>
      </c>
      <c r="P113" s="130">
        <v>0</v>
      </c>
      <c r="Q113" s="130">
        <v>3</v>
      </c>
      <c r="R113" s="130">
        <v>2</v>
      </c>
      <c r="S113" s="131">
        <f>R113/Q113</f>
        <v>0.66666666666666663</v>
      </c>
      <c r="T113" s="130">
        <v>0</v>
      </c>
      <c r="U113" s="130">
        <v>2</v>
      </c>
      <c r="V113" s="130">
        <v>3</v>
      </c>
      <c r="W113" s="132">
        <f>U113/V113</f>
        <v>0.66666666666666663</v>
      </c>
      <c r="X113" s="130">
        <v>0</v>
      </c>
      <c r="Y113" s="134">
        <v>142956.15</v>
      </c>
      <c r="Z113" s="134">
        <v>142956.15</v>
      </c>
      <c r="AA113" s="135">
        <f>(Z113-Y113)/Z113</f>
        <v>0</v>
      </c>
      <c r="AB113" s="130">
        <v>0</v>
      </c>
      <c r="AC113" s="139">
        <f t="shared" si="25"/>
        <v>0</v>
      </c>
      <c r="AD113" s="4">
        <v>0</v>
      </c>
      <c r="AE113" s="4">
        <v>0</v>
      </c>
      <c r="AF113" s="23">
        <v>0</v>
      </c>
      <c r="AG113" s="21">
        <v>0</v>
      </c>
      <c r="AH113" s="4">
        <v>0</v>
      </c>
      <c r="AI113" s="4">
        <v>34848</v>
      </c>
      <c r="AJ113" s="23">
        <v>0</v>
      </c>
      <c r="AK113" s="21">
        <v>0</v>
      </c>
      <c r="AL113" s="74">
        <f t="shared" si="26"/>
        <v>0</v>
      </c>
      <c r="AM113" s="4">
        <v>291114</v>
      </c>
      <c r="AN113" s="4">
        <v>291114</v>
      </c>
      <c r="AO113" s="23">
        <f t="shared" si="27"/>
        <v>1</v>
      </c>
      <c r="AP113" s="21">
        <v>3</v>
      </c>
      <c r="AQ113" s="4">
        <f t="shared" si="28"/>
        <v>291114</v>
      </c>
      <c r="AR113" s="4">
        <v>241418</v>
      </c>
      <c r="AS113" s="23">
        <f t="shared" si="29"/>
        <v>0.82929024368460469</v>
      </c>
      <c r="AT113" s="21">
        <v>3</v>
      </c>
      <c r="AU113" s="4">
        <v>0</v>
      </c>
      <c r="AV113" s="21">
        <v>3</v>
      </c>
      <c r="AW113" s="4">
        <v>0</v>
      </c>
      <c r="AX113" s="124">
        <v>0</v>
      </c>
      <c r="AY113" s="53">
        <v>0</v>
      </c>
      <c r="AZ113" s="54">
        <v>0</v>
      </c>
      <c r="BA113" s="85">
        <f t="shared" si="30"/>
        <v>9</v>
      </c>
      <c r="BB113" s="44">
        <f t="shared" si="31"/>
        <v>15</v>
      </c>
    </row>
    <row r="114" spans="1:54" ht="63.75" x14ac:dyDescent="0.2">
      <c r="A114" s="1">
        <v>111</v>
      </c>
      <c r="B114" s="2" t="s">
        <v>87</v>
      </c>
      <c r="C114" s="3" t="s">
        <v>88</v>
      </c>
      <c r="D114" s="4">
        <v>207837.59</v>
      </c>
      <c r="E114" s="4">
        <v>207837.59</v>
      </c>
      <c r="F114" s="23">
        <f t="shared" si="22"/>
        <v>1</v>
      </c>
      <c r="G114" s="21">
        <v>3</v>
      </c>
      <c r="H114" s="4">
        <v>207837.59</v>
      </c>
      <c r="I114" s="4">
        <v>207837.59</v>
      </c>
      <c r="J114" s="23">
        <f t="shared" si="23"/>
        <v>1</v>
      </c>
      <c r="K114" s="21">
        <v>3</v>
      </c>
      <c r="L114" s="75">
        <f t="shared" si="24"/>
        <v>6</v>
      </c>
      <c r="M114" s="130">
        <v>0</v>
      </c>
      <c r="N114" s="130">
        <v>0</v>
      </c>
      <c r="O114" s="131">
        <v>0</v>
      </c>
      <c r="P114" s="130">
        <v>0</v>
      </c>
      <c r="Q114" s="130">
        <v>0</v>
      </c>
      <c r="R114" s="130">
        <v>0</v>
      </c>
      <c r="S114" s="131">
        <v>0</v>
      </c>
      <c r="T114" s="130">
        <v>0</v>
      </c>
      <c r="U114" s="130">
        <v>0</v>
      </c>
      <c r="V114" s="130">
        <v>0</v>
      </c>
      <c r="W114" s="132">
        <v>0</v>
      </c>
      <c r="X114" s="130">
        <v>0</v>
      </c>
      <c r="Y114" s="133">
        <v>0</v>
      </c>
      <c r="Z114" s="133">
        <v>0</v>
      </c>
      <c r="AA114" s="131">
        <v>0</v>
      </c>
      <c r="AB114" s="130">
        <v>0</v>
      </c>
      <c r="AC114" s="139">
        <f t="shared" si="25"/>
        <v>0</v>
      </c>
      <c r="AD114" s="4">
        <v>0</v>
      </c>
      <c r="AE114" s="4">
        <v>121761.59</v>
      </c>
      <c r="AF114" s="23">
        <f>AD114/AE114</f>
        <v>0</v>
      </c>
      <c r="AG114" s="21">
        <v>0</v>
      </c>
      <c r="AH114" s="4">
        <v>0</v>
      </c>
      <c r="AI114" s="4">
        <v>121761.59</v>
      </c>
      <c r="AJ114" s="23">
        <v>0</v>
      </c>
      <c r="AK114" s="21">
        <v>0</v>
      </c>
      <c r="AL114" s="74">
        <f t="shared" si="26"/>
        <v>0</v>
      </c>
      <c r="AM114" s="4">
        <v>207837.59</v>
      </c>
      <c r="AN114" s="4">
        <v>207837.59</v>
      </c>
      <c r="AO114" s="23">
        <f t="shared" si="27"/>
        <v>1</v>
      </c>
      <c r="AP114" s="21">
        <v>3</v>
      </c>
      <c r="AQ114" s="4">
        <f t="shared" si="28"/>
        <v>207837.59</v>
      </c>
      <c r="AR114" s="4">
        <v>207837.59</v>
      </c>
      <c r="AS114" s="23">
        <f t="shared" si="29"/>
        <v>1</v>
      </c>
      <c r="AT114" s="21">
        <v>3</v>
      </c>
      <c r="AU114" s="4">
        <v>0</v>
      </c>
      <c r="AV114" s="21">
        <v>3</v>
      </c>
      <c r="AW114" s="4">
        <v>0</v>
      </c>
      <c r="AX114" s="124">
        <v>0</v>
      </c>
      <c r="AY114" s="53">
        <v>0</v>
      </c>
      <c r="AZ114" s="54">
        <v>0</v>
      </c>
      <c r="BA114" s="85">
        <f t="shared" si="30"/>
        <v>9</v>
      </c>
      <c r="BB114" s="44">
        <f t="shared" si="31"/>
        <v>15</v>
      </c>
    </row>
    <row r="115" spans="1:54" ht="63.75" x14ac:dyDescent="0.2">
      <c r="A115" s="1">
        <v>112</v>
      </c>
      <c r="B115" s="2" t="s">
        <v>669</v>
      </c>
      <c r="C115" s="3" t="s">
        <v>670</v>
      </c>
      <c r="D115" s="4">
        <v>1844048.52</v>
      </c>
      <c r="E115" s="4">
        <v>1844048.52</v>
      </c>
      <c r="F115" s="23">
        <f t="shared" si="22"/>
        <v>1</v>
      </c>
      <c r="G115" s="21">
        <v>3</v>
      </c>
      <c r="H115" s="4">
        <v>1844048.52</v>
      </c>
      <c r="I115" s="4">
        <v>1816913.94</v>
      </c>
      <c r="J115" s="23">
        <f t="shared" si="23"/>
        <v>0.98528532210204534</v>
      </c>
      <c r="K115" s="21">
        <v>3</v>
      </c>
      <c r="L115" s="75">
        <f t="shared" si="24"/>
        <v>6</v>
      </c>
      <c r="M115" s="130">
        <v>0</v>
      </c>
      <c r="N115" s="130">
        <v>0</v>
      </c>
      <c r="O115" s="131">
        <v>0</v>
      </c>
      <c r="P115" s="130">
        <v>0</v>
      </c>
      <c r="Q115" s="130">
        <v>0</v>
      </c>
      <c r="R115" s="130">
        <v>0</v>
      </c>
      <c r="S115" s="131">
        <v>0</v>
      </c>
      <c r="T115" s="130">
        <v>0</v>
      </c>
      <c r="U115" s="130">
        <v>0</v>
      </c>
      <c r="V115" s="130">
        <v>0</v>
      </c>
      <c r="W115" s="132">
        <v>0</v>
      </c>
      <c r="X115" s="130">
        <v>0</v>
      </c>
      <c r="Y115" s="133">
        <v>0</v>
      </c>
      <c r="Z115" s="133">
        <v>0</v>
      </c>
      <c r="AA115" s="131">
        <v>0</v>
      </c>
      <c r="AB115" s="130">
        <v>0</v>
      </c>
      <c r="AC115" s="139">
        <f t="shared" si="25"/>
        <v>0</v>
      </c>
      <c r="AD115" s="4">
        <v>0</v>
      </c>
      <c r="AE115" s="4">
        <v>0</v>
      </c>
      <c r="AF115" s="23">
        <v>0</v>
      </c>
      <c r="AG115" s="21">
        <v>0</v>
      </c>
      <c r="AH115" s="4">
        <v>0</v>
      </c>
      <c r="AI115" s="4">
        <v>99000</v>
      </c>
      <c r="AJ115" s="23">
        <v>0</v>
      </c>
      <c r="AK115" s="21">
        <v>0</v>
      </c>
      <c r="AL115" s="74">
        <f t="shared" si="26"/>
        <v>0</v>
      </c>
      <c r="AM115" s="4">
        <v>1816913.94</v>
      </c>
      <c r="AN115" s="4">
        <v>1844048.52</v>
      </c>
      <c r="AO115" s="23">
        <f t="shared" si="27"/>
        <v>0.98528532210204534</v>
      </c>
      <c r="AP115" s="21">
        <v>3</v>
      </c>
      <c r="AQ115" s="4">
        <f t="shared" si="28"/>
        <v>1816913.94</v>
      </c>
      <c r="AR115" s="4">
        <v>1314170</v>
      </c>
      <c r="AS115" s="23">
        <f t="shared" si="29"/>
        <v>0.72329787948019153</v>
      </c>
      <c r="AT115" s="21">
        <v>3</v>
      </c>
      <c r="AU115" s="4">
        <v>0</v>
      </c>
      <c r="AV115" s="21">
        <v>3</v>
      </c>
      <c r="AW115" s="4">
        <v>0</v>
      </c>
      <c r="AX115" s="124">
        <v>0</v>
      </c>
      <c r="AY115" s="53">
        <v>0</v>
      </c>
      <c r="AZ115" s="54">
        <v>0</v>
      </c>
      <c r="BA115" s="85">
        <f t="shared" si="30"/>
        <v>9</v>
      </c>
      <c r="BB115" s="44">
        <f t="shared" si="31"/>
        <v>15</v>
      </c>
    </row>
    <row r="116" spans="1:54" ht="76.5" x14ac:dyDescent="0.2">
      <c r="A116" s="1">
        <v>113</v>
      </c>
      <c r="B116" s="2" t="s">
        <v>705</v>
      </c>
      <c r="C116" s="3" t="s">
        <v>706</v>
      </c>
      <c r="D116" s="4">
        <v>4078623.44</v>
      </c>
      <c r="E116" s="4">
        <v>4078623.44</v>
      </c>
      <c r="F116" s="23">
        <f t="shared" si="22"/>
        <v>1</v>
      </c>
      <c r="G116" s="21">
        <v>3</v>
      </c>
      <c r="H116" s="4">
        <v>4078623.44</v>
      </c>
      <c r="I116" s="4">
        <v>2134801.0499999998</v>
      </c>
      <c r="J116" s="23">
        <f t="shared" si="23"/>
        <v>0.52341214662366575</v>
      </c>
      <c r="K116" s="21">
        <v>1</v>
      </c>
      <c r="L116" s="77">
        <f t="shared" si="24"/>
        <v>4</v>
      </c>
      <c r="M116" s="130">
        <v>5</v>
      </c>
      <c r="N116" s="130">
        <v>0</v>
      </c>
      <c r="O116" s="131">
        <f>N116/M116</f>
        <v>0</v>
      </c>
      <c r="P116" s="130">
        <v>3</v>
      </c>
      <c r="Q116" s="130">
        <v>5</v>
      </c>
      <c r="R116" s="130">
        <v>5</v>
      </c>
      <c r="S116" s="131">
        <f>R116/Q116</f>
        <v>1</v>
      </c>
      <c r="T116" s="130">
        <v>0</v>
      </c>
      <c r="U116" s="130">
        <v>5</v>
      </c>
      <c r="V116" s="130">
        <v>5</v>
      </c>
      <c r="W116" s="132">
        <f>U116/V116</f>
        <v>1</v>
      </c>
      <c r="X116" s="130">
        <v>1</v>
      </c>
      <c r="Y116" s="134">
        <v>698394.15</v>
      </c>
      <c r="Z116" s="134">
        <v>920342.85</v>
      </c>
      <c r="AA116" s="135">
        <f>(Z116-Y116)/Z116</f>
        <v>0.24115871601545008</v>
      </c>
      <c r="AB116" s="130">
        <v>3</v>
      </c>
      <c r="AC116" s="138">
        <f t="shared" si="25"/>
        <v>7</v>
      </c>
      <c r="AD116" s="4">
        <v>0</v>
      </c>
      <c r="AE116" s="4">
        <v>1826712.8999999997</v>
      </c>
      <c r="AF116" s="23">
        <f t="shared" ref="AF116:AF125" si="41">AD116/AE116</f>
        <v>0</v>
      </c>
      <c r="AG116" s="21">
        <v>0</v>
      </c>
      <c r="AH116" s="4">
        <v>0</v>
      </c>
      <c r="AI116" s="4">
        <v>479726.35000000003</v>
      </c>
      <c r="AJ116" s="23">
        <v>0</v>
      </c>
      <c r="AK116" s="21">
        <v>0</v>
      </c>
      <c r="AL116" s="74">
        <f t="shared" si="26"/>
        <v>0</v>
      </c>
      <c r="AM116" s="4">
        <v>2134801.0499999998</v>
      </c>
      <c r="AN116" s="4">
        <v>4078623.44</v>
      </c>
      <c r="AO116" s="23">
        <f t="shared" si="27"/>
        <v>0.52341214662366575</v>
      </c>
      <c r="AP116" s="21">
        <v>1</v>
      </c>
      <c r="AQ116" s="4">
        <f t="shared" si="28"/>
        <v>2134801.0499999998</v>
      </c>
      <c r="AR116" s="4">
        <v>202660.15</v>
      </c>
      <c r="AS116" s="23">
        <f t="shared" si="29"/>
        <v>9.4931633090587067E-2</v>
      </c>
      <c r="AT116" s="21">
        <v>0</v>
      </c>
      <c r="AU116" s="4">
        <v>0</v>
      </c>
      <c r="AV116" s="21">
        <v>3</v>
      </c>
      <c r="AW116" s="4">
        <v>0</v>
      </c>
      <c r="AX116" s="124">
        <v>0</v>
      </c>
      <c r="AY116" s="53">
        <v>0</v>
      </c>
      <c r="AZ116" s="54">
        <v>0</v>
      </c>
      <c r="BA116" s="88">
        <f t="shared" si="30"/>
        <v>4</v>
      </c>
      <c r="BB116" s="44">
        <f t="shared" si="31"/>
        <v>15</v>
      </c>
    </row>
    <row r="117" spans="1:54" ht="76.5" x14ac:dyDescent="0.2">
      <c r="A117" s="1">
        <v>114</v>
      </c>
      <c r="B117" s="2" t="s">
        <v>723</v>
      </c>
      <c r="C117" s="3" t="s">
        <v>724</v>
      </c>
      <c r="D117" s="4">
        <v>4204935.63</v>
      </c>
      <c r="E117" s="4">
        <v>4204935.63</v>
      </c>
      <c r="F117" s="23">
        <f t="shared" si="22"/>
        <v>1</v>
      </c>
      <c r="G117" s="21">
        <v>3</v>
      </c>
      <c r="H117" s="4">
        <v>4204935.63</v>
      </c>
      <c r="I117" s="4">
        <v>4108059.85</v>
      </c>
      <c r="J117" s="23">
        <f t="shared" si="23"/>
        <v>0.97696141189205321</v>
      </c>
      <c r="K117" s="21">
        <v>3</v>
      </c>
      <c r="L117" s="75">
        <f t="shared" si="24"/>
        <v>6</v>
      </c>
      <c r="M117" s="130">
        <v>1</v>
      </c>
      <c r="N117" s="130">
        <v>1</v>
      </c>
      <c r="O117" s="131">
        <f>N117/M117</f>
        <v>1</v>
      </c>
      <c r="P117" s="130">
        <v>0</v>
      </c>
      <c r="Q117" s="130">
        <v>1</v>
      </c>
      <c r="R117" s="130">
        <v>0</v>
      </c>
      <c r="S117" s="131">
        <f>R117/Q117</f>
        <v>0</v>
      </c>
      <c r="T117" s="130">
        <v>3</v>
      </c>
      <c r="U117" s="130">
        <v>0</v>
      </c>
      <c r="V117" s="130">
        <v>1</v>
      </c>
      <c r="W117" s="132">
        <f>U117/V117</f>
        <v>0</v>
      </c>
      <c r="X117" s="130">
        <v>0</v>
      </c>
      <c r="Y117" s="134">
        <v>0</v>
      </c>
      <c r="Z117" s="134">
        <v>0</v>
      </c>
      <c r="AA117" s="135">
        <v>0</v>
      </c>
      <c r="AB117" s="130">
        <v>0</v>
      </c>
      <c r="AC117" s="139">
        <f t="shared" si="25"/>
        <v>3</v>
      </c>
      <c r="AD117" s="4">
        <v>0</v>
      </c>
      <c r="AE117" s="4">
        <v>1649768.9499999995</v>
      </c>
      <c r="AF117" s="23">
        <f t="shared" si="41"/>
        <v>0</v>
      </c>
      <c r="AG117" s="21">
        <v>0</v>
      </c>
      <c r="AH117" s="4">
        <v>0</v>
      </c>
      <c r="AI117" s="4">
        <v>633367.34000000008</v>
      </c>
      <c r="AJ117" s="23">
        <v>0</v>
      </c>
      <c r="AK117" s="21">
        <v>0</v>
      </c>
      <c r="AL117" s="74">
        <f t="shared" si="26"/>
        <v>0</v>
      </c>
      <c r="AM117" s="4">
        <v>4108059.8499999996</v>
      </c>
      <c r="AN117" s="4">
        <v>4204935.63</v>
      </c>
      <c r="AO117" s="23">
        <f t="shared" si="27"/>
        <v>0.9769614118920531</v>
      </c>
      <c r="AP117" s="21">
        <v>3</v>
      </c>
      <c r="AQ117" s="4">
        <f t="shared" si="28"/>
        <v>4108059.8499999996</v>
      </c>
      <c r="AR117" s="4">
        <v>684417.17999999993</v>
      </c>
      <c r="AS117" s="23">
        <f t="shared" si="29"/>
        <v>0.16660350749271582</v>
      </c>
      <c r="AT117" s="21">
        <v>0</v>
      </c>
      <c r="AU117" s="4">
        <v>0</v>
      </c>
      <c r="AV117" s="21">
        <v>3</v>
      </c>
      <c r="AW117" s="4">
        <v>0</v>
      </c>
      <c r="AX117" s="124">
        <v>0</v>
      </c>
      <c r="AY117" s="53">
        <v>0</v>
      </c>
      <c r="AZ117" s="54">
        <v>0</v>
      </c>
      <c r="BA117" s="90">
        <f t="shared" si="30"/>
        <v>6</v>
      </c>
      <c r="BB117" s="44">
        <f t="shared" si="31"/>
        <v>15</v>
      </c>
    </row>
    <row r="118" spans="1:54" ht="63.75" x14ac:dyDescent="0.2">
      <c r="A118" s="1">
        <v>115</v>
      </c>
      <c r="B118" s="2" t="s">
        <v>1093</v>
      </c>
      <c r="C118" s="3" t="s">
        <v>1094</v>
      </c>
      <c r="D118" s="4">
        <v>763488</v>
      </c>
      <c r="E118" s="4">
        <v>763488</v>
      </c>
      <c r="F118" s="23">
        <f t="shared" si="22"/>
        <v>1</v>
      </c>
      <c r="G118" s="21">
        <v>3</v>
      </c>
      <c r="H118" s="4">
        <v>763488</v>
      </c>
      <c r="I118" s="4">
        <v>763488</v>
      </c>
      <c r="J118" s="23">
        <f t="shared" si="23"/>
        <v>1</v>
      </c>
      <c r="K118" s="21">
        <v>3</v>
      </c>
      <c r="L118" s="75">
        <f t="shared" si="24"/>
        <v>6</v>
      </c>
      <c r="M118" s="130">
        <v>0</v>
      </c>
      <c r="N118" s="130">
        <v>0</v>
      </c>
      <c r="O118" s="131">
        <v>0</v>
      </c>
      <c r="P118" s="130">
        <v>0</v>
      </c>
      <c r="Q118" s="130">
        <v>0</v>
      </c>
      <c r="R118" s="130">
        <v>0</v>
      </c>
      <c r="S118" s="131">
        <v>0</v>
      </c>
      <c r="T118" s="130">
        <v>0</v>
      </c>
      <c r="U118" s="130">
        <v>0</v>
      </c>
      <c r="V118" s="130">
        <v>0</v>
      </c>
      <c r="W118" s="132">
        <v>0</v>
      </c>
      <c r="X118" s="130">
        <v>0</v>
      </c>
      <c r="Y118" s="133">
        <v>0</v>
      </c>
      <c r="Z118" s="133">
        <v>0</v>
      </c>
      <c r="AA118" s="131">
        <v>0</v>
      </c>
      <c r="AB118" s="130">
        <v>0</v>
      </c>
      <c r="AC118" s="139">
        <f t="shared" si="25"/>
        <v>0</v>
      </c>
      <c r="AD118" s="4">
        <v>0</v>
      </c>
      <c r="AE118" s="4">
        <v>15402</v>
      </c>
      <c r="AF118" s="23">
        <f t="shared" si="41"/>
        <v>0</v>
      </c>
      <c r="AG118" s="21">
        <v>0</v>
      </c>
      <c r="AH118" s="4">
        <v>0</v>
      </c>
      <c r="AI118" s="4">
        <v>0</v>
      </c>
      <c r="AJ118" s="23">
        <v>0</v>
      </c>
      <c r="AK118" s="21">
        <v>0</v>
      </c>
      <c r="AL118" s="74">
        <f t="shared" si="26"/>
        <v>0</v>
      </c>
      <c r="AM118" s="4">
        <v>763488</v>
      </c>
      <c r="AN118" s="4">
        <v>763488</v>
      </c>
      <c r="AO118" s="23">
        <f t="shared" si="27"/>
        <v>1</v>
      </c>
      <c r="AP118" s="21">
        <v>3</v>
      </c>
      <c r="AQ118" s="4">
        <f t="shared" si="28"/>
        <v>763488</v>
      </c>
      <c r="AR118" s="4">
        <v>648451.9</v>
      </c>
      <c r="AS118" s="23">
        <f t="shared" si="29"/>
        <v>0.84932821471981224</v>
      </c>
      <c r="AT118" s="21">
        <v>3</v>
      </c>
      <c r="AU118" s="4">
        <v>0</v>
      </c>
      <c r="AV118" s="21">
        <v>3</v>
      </c>
      <c r="AW118" s="4">
        <v>0</v>
      </c>
      <c r="AX118" s="124">
        <v>0</v>
      </c>
      <c r="AY118" s="53">
        <v>0</v>
      </c>
      <c r="AZ118" s="54">
        <v>0</v>
      </c>
      <c r="BA118" s="85">
        <f t="shared" si="30"/>
        <v>9</v>
      </c>
      <c r="BB118" s="44">
        <f t="shared" si="31"/>
        <v>15</v>
      </c>
    </row>
    <row r="119" spans="1:54" ht="89.25" x14ac:dyDescent="0.2">
      <c r="A119" s="1">
        <v>116</v>
      </c>
      <c r="B119" s="2" t="s">
        <v>1187</v>
      </c>
      <c r="C119" s="3" t="s">
        <v>1188</v>
      </c>
      <c r="D119" s="4">
        <v>4876018.5999999996</v>
      </c>
      <c r="E119" s="4">
        <v>4876018.5999999996</v>
      </c>
      <c r="F119" s="23">
        <f t="shared" si="22"/>
        <v>1</v>
      </c>
      <c r="G119" s="21">
        <v>3</v>
      </c>
      <c r="H119" s="4">
        <v>4876018.5999999996</v>
      </c>
      <c r="I119" s="4">
        <v>4423397.7699999996</v>
      </c>
      <c r="J119" s="23">
        <f t="shared" si="23"/>
        <v>0.90717409691587314</v>
      </c>
      <c r="K119" s="21">
        <v>3</v>
      </c>
      <c r="L119" s="75">
        <f t="shared" si="24"/>
        <v>6</v>
      </c>
      <c r="M119" s="130">
        <v>1</v>
      </c>
      <c r="N119" s="130">
        <v>1</v>
      </c>
      <c r="O119" s="131">
        <f t="shared" ref="O119:O125" si="42">N119/M119</f>
        <v>1</v>
      </c>
      <c r="P119" s="130">
        <v>0</v>
      </c>
      <c r="Q119" s="130">
        <v>1</v>
      </c>
      <c r="R119" s="130">
        <v>0</v>
      </c>
      <c r="S119" s="131">
        <f t="shared" ref="S119:S125" si="43">R119/Q119</f>
        <v>0</v>
      </c>
      <c r="T119" s="130">
        <v>3</v>
      </c>
      <c r="U119" s="130">
        <v>0</v>
      </c>
      <c r="V119" s="130">
        <v>1</v>
      </c>
      <c r="W119" s="132">
        <f t="shared" ref="W119:W125" si="44">U119/V119</f>
        <v>0</v>
      </c>
      <c r="X119" s="130">
        <v>0</v>
      </c>
      <c r="Y119" s="134">
        <v>0</v>
      </c>
      <c r="Z119" s="134">
        <v>0</v>
      </c>
      <c r="AA119" s="135">
        <v>0</v>
      </c>
      <c r="AB119" s="130">
        <v>0</v>
      </c>
      <c r="AC119" s="139">
        <f t="shared" si="25"/>
        <v>3</v>
      </c>
      <c r="AD119" s="4">
        <v>0</v>
      </c>
      <c r="AE119" s="4">
        <v>1913982.9999999995</v>
      </c>
      <c r="AF119" s="23">
        <f t="shared" si="41"/>
        <v>0</v>
      </c>
      <c r="AG119" s="21">
        <v>0</v>
      </c>
      <c r="AH119" s="4">
        <v>0</v>
      </c>
      <c r="AI119" s="4">
        <v>1062684.5499999996</v>
      </c>
      <c r="AJ119" s="23">
        <v>0</v>
      </c>
      <c r="AK119" s="21">
        <v>0</v>
      </c>
      <c r="AL119" s="74">
        <f t="shared" si="26"/>
        <v>0</v>
      </c>
      <c r="AM119" s="4">
        <v>4423397.7699999986</v>
      </c>
      <c r="AN119" s="4">
        <v>4876018.5999999996</v>
      </c>
      <c r="AO119" s="23">
        <f t="shared" si="27"/>
        <v>0.90717409691587292</v>
      </c>
      <c r="AP119" s="21">
        <v>3</v>
      </c>
      <c r="AQ119" s="4">
        <f t="shared" si="28"/>
        <v>4423397.7699999986</v>
      </c>
      <c r="AR119" s="4">
        <v>0</v>
      </c>
      <c r="AS119" s="23">
        <f t="shared" si="29"/>
        <v>0</v>
      </c>
      <c r="AT119" s="21">
        <v>0</v>
      </c>
      <c r="AU119" s="4">
        <v>0</v>
      </c>
      <c r="AV119" s="21">
        <v>3</v>
      </c>
      <c r="AW119" s="4">
        <v>0</v>
      </c>
      <c r="AX119" s="124">
        <v>0</v>
      </c>
      <c r="AY119" s="53">
        <v>0</v>
      </c>
      <c r="AZ119" s="54">
        <v>0</v>
      </c>
      <c r="BA119" s="90">
        <f t="shared" si="30"/>
        <v>6</v>
      </c>
      <c r="BB119" s="44">
        <f t="shared" si="31"/>
        <v>15</v>
      </c>
    </row>
    <row r="120" spans="1:54" ht="76.5" x14ac:dyDescent="0.2">
      <c r="A120" s="1">
        <v>117</v>
      </c>
      <c r="B120" s="2" t="s">
        <v>1211</v>
      </c>
      <c r="C120" s="3" t="s">
        <v>1212</v>
      </c>
      <c r="D120" s="4">
        <v>3695206.8</v>
      </c>
      <c r="E120" s="4">
        <v>3695206.8</v>
      </c>
      <c r="F120" s="23">
        <f t="shared" si="22"/>
        <v>1</v>
      </c>
      <c r="G120" s="21">
        <v>3</v>
      </c>
      <c r="H120" s="4">
        <v>3695206.8</v>
      </c>
      <c r="I120" s="4">
        <v>3573282.39</v>
      </c>
      <c r="J120" s="23">
        <f t="shared" si="23"/>
        <v>0.96700471269970611</v>
      </c>
      <c r="K120" s="21">
        <v>3</v>
      </c>
      <c r="L120" s="75">
        <f t="shared" si="24"/>
        <v>6</v>
      </c>
      <c r="M120" s="130">
        <v>1</v>
      </c>
      <c r="N120" s="130">
        <v>1</v>
      </c>
      <c r="O120" s="131">
        <f t="shared" si="42"/>
        <v>1</v>
      </c>
      <c r="P120" s="130">
        <v>0</v>
      </c>
      <c r="Q120" s="130">
        <v>1</v>
      </c>
      <c r="R120" s="130">
        <v>0</v>
      </c>
      <c r="S120" s="131">
        <f t="shared" si="43"/>
        <v>0</v>
      </c>
      <c r="T120" s="130">
        <v>3</v>
      </c>
      <c r="U120" s="130">
        <v>0</v>
      </c>
      <c r="V120" s="130">
        <v>1</v>
      </c>
      <c r="W120" s="132">
        <f t="shared" si="44"/>
        <v>0</v>
      </c>
      <c r="X120" s="130">
        <v>0</v>
      </c>
      <c r="Y120" s="134">
        <v>0</v>
      </c>
      <c r="Z120" s="134">
        <v>0</v>
      </c>
      <c r="AA120" s="135">
        <v>0</v>
      </c>
      <c r="AB120" s="130">
        <v>0</v>
      </c>
      <c r="AC120" s="139">
        <f t="shared" si="25"/>
        <v>3</v>
      </c>
      <c r="AD120" s="4">
        <v>0</v>
      </c>
      <c r="AE120" s="4">
        <v>1455111.1800000002</v>
      </c>
      <c r="AF120" s="23">
        <f t="shared" si="41"/>
        <v>0</v>
      </c>
      <c r="AG120" s="21">
        <v>0</v>
      </c>
      <c r="AH120" s="4">
        <v>0</v>
      </c>
      <c r="AI120" s="4">
        <v>1000520.35</v>
      </c>
      <c r="AJ120" s="23">
        <v>0</v>
      </c>
      <c r="AK120" s="21">
        <v>0</v>
      </c>
      <c r="AL120" s="74">
        <f t="shared" si="26"/>
        <v>0</v>
      </c>
      <c r="AM120" s="4">
        <v>3573282.3899999997</v>
      </c>
      <c r="AN120" s="4">
        <v>3695206.8000000003</v>
      </c>
      <c r="AO120" s="23">
        <f t="shared" si="27"/>
        <v>0.96700471269970589</v>
      </c>
      <c r="AP120" s="21">
        <v>3</v>
      </c>
      <c r="AQ120" s="4">
        <f t="shared" si="28"/>
        <v>3573282.3899999997</v>
      </c>
      <c r="AR120" s="4">
        <v>638645.33999999985</v>
      </c>
      <c r="AS120" s="23">
        <f t="shared" si="29"/>
        <v>0.17872792303996995</v>
      </c>
      <c r="AT120" s="21">
        <v>0</v>
      </c>
      <c r="AU120" s="4">
        <v>0</v>
      </c>
      <c r="AV120" s="21">
        <v>3</v>
      </c>
      <c r="AW120" s="4">
        <v>0</v>
      </c>
      <c r="AX120" s="124">
        <v>0</v>
      </c>
      <c r="AY120" s="53">
        <v>0</v>
      </c>
      <c r="AZ120" s="54">
        <v>0</v>
      </c>
      <c r="BA120" s="90">
        <f t="shared" si="30"/>
        <v>6</v>
      </c>
      <c r="BB120" s="44">
        <f t="shared" si="31"/>
        <v>15</v>
      </c>
    </row>
    <row r="121" spans="1:54" ht="76.5" x14ac:dyDescent="0.2">
      <c r="A121" s="1">
        <v>118</v>
      </c>
      <c r="B121" s="2" t="s">
        <v>1363</v>
      </c>
      <c r="C121" s="3" t="s">
        <v>1364</v>
      </c>
      <c r="D121" s="4">
        <v>2319943.7799999998</v>
      </c>
      <c r="E121" s="4">
        <v>2319943.7799999998</v>
      </c>
      <c r="F121" s="23">
        <f t="shared" si="22"/>
        <v>1</v>
      </c>
      <c r="G121" s="21">
        <v>3</v>
      </c>
      <c r="H121" s="4">
        <v>2319943.7799999998</v>
      </c>
      <c r="I121" s="4">
        <v>2260280.2000000002</v>
      </c>
      <c r="J121" s="23">
        <f t="shared" si="23"/>
        <v>0.97428231644475471</v>
      </c>
      <c r="K121" s="21">
        <v>3</v>
      </c>
      <c r="L121" s="75">
        <f t="shared" si="24"/>
        <v>6</v>
      </c>
      <c r="M121" s="130">
        <v>1</v>
      </c>
      <c r="N121" s="130">
        <v>1</v>
      </c>
      <c r="O121" s="131">
        <f t="shared" si="42"/>
        <v>1</v>
      </c>
      <c r="P121" s="130">
        <v>0</v>
      </c>
      <c r="Q121" s="130">
        <v>1</v>
      </c>
      <c r="R121" s="130">
        <v>0</v>
      </c>
      <c r="S121" s="131">
        <f t="shared" si="43"/>
        <v>0</v>
      </c>
      <c r="T121" s="130">
        <v>3</v>
      </c>
      <c r="U121" s="130">
        <v>0</v>
      </c>
      <c r="V121" s="130">
        <v>1</v>
      </c>
      <c r="W121" s="132">
        <f t="shared" si="44"/>
        <v>0</v>
      </c>
      <c r="X121" s="130">
        <v>0</v>
      </c>
      <c r="Y121" s="134">
        <v>0</v>
      </c>
      <c r="Z121" s="134">
        <v>0</v>
      </c>
      <c r="AA121" s="135">
        <v>0</v>
      </c>
      <c r="AB121" s="130">
        <v>0</v>
      </c>
      <c r="AC121" s="139">
        <f t="shared" si="25"/>
        <v>3</v>
      </c>
      <c r="AD121" s="4">
        <v>0</v>
      </c>
      <c r="AE121" s="4">
        <v>1061020.01</v>
      </c>
      <c r="AF121" s="23">
        <f t="shared" si="41"/>
        <v>0</v>
      </c>
      <c r="AG121" s="21">
        <v>0</v>
      </c>
      <c r="AH121" s="4">
        <v>0</v>
      </c>
      <c r="AI121" s="4">
        <v>601434.30999999994</v>
      </c>
      <c r="AJ121" s="23">
        <v>0</v>
      </c>
      <c r="AK121" s="21">
        <v>0</v>
      </c>
      <c r="AL121" s="74">
        <f t="shared" si="26"/>
        <v>0</v>
      </c>
      <c r="AM121" s="4">
        <v>2260280.2000000002</v>
      </c>
      <c r="AN121" s="4">
        <v>2319943.7799999998</v>
      </c>
      <c r="AO121" s="23">
        <f t="shared" si="27"/>
        <v>0.97428231644475471</v>
      </c>
      <c r="AP121" s="21">
        <v>3</v>
      </c>
      <c r="AQ121" s="4">
        <f t="shared" si="28"/>
        <v>2260280.2000000002</v>
      </c>
      <c r="AR121" s="4">
        <v>0</v>
      </c>
      <c r="AS121" s="23">
        <f t="shared" si="29"/>
        <v>0</v>
      </c>
      <c r="AT121" s="21">
        <v>0</v>
      </c>
      <c r="AU121" s="4">
        <v>0</v>
      </c>
      <c r="AV121" s="21">
        <v>3</v>
      </c>
      <c r="AW121" s="4">
        <v>0</v>
      </c>
      <c r="AX121" s="124">
        <v>0</v>
      </c>
      <c r="AY121" s="53">
        <v>0</v>
      </c>
      <c r="AZ121" s="54">
        <v>0</v>
      </c>
      <c r="BA121" s="90">
        <f t="shared" si="30"/>
        <v>6</v>
      </c>
      <c r="BB121" s="44">
        <f t="shared" si="31"/>
        <v>15</v>
      </c>
    </row>
    <row r="122" spans="1:54" ht="76.5" x14ac:dyDescent="0.2">
      <c r="A122" s="1">
        <v>119</v>
      </c>
      <c r="B122" s="2" t="s">
        <v>1369</v>
      </c>
      <c r="C122" s="3" t="s">
        <v>1370</v>
      </c>
      <c r="D122" s="4">
        <v>827232.89</v>
      </c>
      <c r="E122" s="4">
        <v>827232.89</v>
      </c>
      <c r="F122" s="23">
        <f t="shared" si="22"/>
        <v>1</v>
      </c>
      <c r="G122" s="21">
        <v>3</v>
      </c>
      <c r="H122" s="4">
        <v>827232.89</v>
      </c>
      <c r="I122" s="4">
        <v>773101.7</v>
      </c>
      <c r="J122" s="23">
        <f t="shared" si="23"/>
        <v>0.934563542317569</v>
      </c>
      <c r="K122" s="21">
        <v>3</v>
      </c>
      <c r="L122" s="75">
        <f t="shared" si="24"/>
        <v>6</v>
      </c>
      <c r="M122" s="130">
        <v>1</v>
      </c>
      <c r="N122" s="130">
        <v>1</v>
      </c>
      <c r="O122" s="131">
        <f t="shared" si="42"/>
        <v>1</v>
      </c>
      <c r="P122" s="130">
        <v>0</v>
      </c>
      <c r="Q122" s="130">
        <v>1</v>
      </c>
      <c r="R122" s="130">
        <v>0</v>
      </c>
      <c r="S122" s="131">
        <f t="shared" si="43"/>
        <v>0</v>
      </c>
      <c r="T122" s="130">
        <v>3</v>
      </c>
      <c r="U122" s="130">
        <v>0</v>
      </c>
      <c r="V122" s="130">
        <v>1</v>
      </c>
      <c r="W122" s="132">
        <f t="shared" si="44"/>
        <v>0</v>
      </c>
      <c r="X122" s="130">
        <v>0</v>
      </c>
      <c r="Y122" s="134">
        <v>0</v>
      </c>
      <c r="Z122" s="134">
        <v>0</v>
      </c>
      <c r="AA122" s="135">
        <v>0</v>
      </c>
      <c r="AB122" s="130">
        <v>0</v>
      </c>
      <c r="AC122" s="139">
        <f t="shared" si="25"/>
        <v>3</v>
      </c>
      <c r="AD122" s="4">
        <v>0</v>
      </c>
      <c r="AE122" s="4">
        <v>214199.22</v>
      </c>
      <c r="AF122" s="23">
        <f t="shared" si="41"/>
        <v>0</v>
      </c>
      <c r="AG122" s="21">
        <v>0</v>
      </c>
      <c r="AH122" s="4">
        <v>0</v>
      </c>
      <c r="AI122" s="4">
        <v>144088.51</v>
      </c>
      <c r="AJ122" s="23">
        <v>0</v>
      </c>
      <c r="AK122" s="21">
        <v>0</v>
      </c>
      <c r="AL122" s="74">
        <f t="shared" si="26"/>
        <v>0</v>
      </c>
      <c r="AM122" s="4">
        <v>753041.34</v>
      </c>
      <c r="AN122" s="4">
        <v>827232.89</v>
      </c>
      <c r="AO122" s="23">
        <f t="shared" si="27"/>
        <v>0.91031358774915239</v>
      </c>
      <c r="AP122" s="21">
        <v>3</v>
      </c>
      <c r="AQ122" s="4">
        <f t="shared" si="28"/>
        <v>753041.34</v>
      </c>
      <c r="AR122" s="4">
        <v>119164.38</v>
      </c>
      <c r="AS122" s="23">
        <f t="shared" si="29"/>
        <v>0.15824414101887158</v>
      </c>
      <c r="AT122" s="21">
        <v>0</v>
      </c>
      <c r="AU122" s="4">
        <v>0</v>
      </c>
      <c r="AV122" s="21">
        <v>3</v>
      </c>
      <c r="AW122" s="4">
        <v>0</v>
      </c>
      <c r="AX122" s="124">
        <v>0</v>
      </c>
      <c r="AY122" s="53">
        <v>0</v>
      </c>
      <c r="AZ122" s="54">
        <v>0</v>
      </c>
      <c r="BA122" s="90">
        <f t="shared" si="30"/>
        <v>6</v>
      </c>
      <c r="BB122" s="44">
        <f t="shared" si="31"/>
        <v>15</v>
      </c>
    </row>
    <row r="123" spans="1:54" ht="76.5" x14ac:dyDescent="0.2">
      <c r="A123" s="1">
        <v>120</v>
      </c>
      <c r="B123" s="2" t="s">
        <v>1379</v>
      </c>
      <c r="C123" s="3" t="s">
        <v>1380</v>
      </c>
      <c r="D123" s="4">
        <v>5541964.5099999998</v>
      </c>
      <c r="E123" s="4">
        <v>6698154.2300000004</v>
      </c>
      <c r="F123" s="23">
        <f t="shared" si="22"/>
        <v>1.2086245261790751</v>
      </c>
      <c r="G123" s="21">
        <v>3</v>
      </c>
      <c r="H123" s="4">
        <v>5541964.5099999998</v>
      </c>
      <c r="I123" s="4">
        <v>8022550.3399999999</v>
      </c>
      <c r="J123" s="23">
        <f t="shared" si="23"/>
        <v>1.4476004538686589</v>
      </c>
      <c r="K123" s="21">
        <v>3</v>
      </c>
      <c r="L123" s="75">
        <f t="shared" si="24"/>
        <v>6</v>
      </c>
      <c r="M123" s="130">
        <v>2</v>
      </c>
      <c r="N123" s="130">
        <v>2</v>
      </c>
      <c r="O123" s="131">
        <f t="shared" si="42"/>
        <v>1</v>
      </c>
      <c r="P123" s="130">
        <v>0</v>
      </c>
      <c r="Q123" s="130">
        <v>2</v>
      </c>
      <c r="R123" s="130">
        <v>0</v>
      </c>
      <c r="S123" s="131">
        <f t="shared" si="43"/>
        <v>0</v>
      </c>
      <c r="T123" s="130">
        <v>3</v>
      </c>
      <c r="U123" s="130">
        <v>0</v>
      </c>
      <c r="V123" s="130">
        <v>2</v>
      </c>
      <c r="W123" s="132">
        <f t="shared" si="44"/>
        <v>0</v>
      </c>
      <c r="X123" s="130">
        <v>0</v>
      </c>
      <c r="Y123" s="134">
        <v>0</v>
      </c>
      <c r="Z123" s="134">
        <v>0</v>
      </c>
      <c r="AA123" s="135">
        <v>0</v>
      </c>
      <c r="AB123" s="130">
        <v>0</v>
      </c>
      <c r="AC123" s="139">
        <f t="shared" si="25"/>
        <v>3</v>
      </c>
      <c r="AD123" s="4">
        <v>0</v>
      </c>
      <c r="AE123" s="4">
        <v>6436734.6800000016</v>
      </c>
      <c r="AF123" s="23">
        <f t="shared" si="41"/>
        <v>0</v>
      </c>
      <c r="AG123" s="21">
        <v>0</v>
      </c>
      <c r="AH123" s="4">
        <v>0</v>
      </c>
      <c r="AI123" s="4">
        <v>3067055.6900000004</v>
      </c>
      <c r="AJ123" s="23">
        <v>0</v>
      </c>
      <c r="AK123" s="21">
        <v>0</v>
      </c>
      <c r="AL123" s="74">
        <f t="shared" si="26"/>
        <v>0</v>
      </c>
      <c r="AM123" s="4">
        <v>8022550.3400000008</v>
      </c>
      <c r="AN123" s="4">
        <v>6698154.2300000004</v>
      </c>
      <c r="AO123" s="23">
        <f t="shared" si="27"/>
        <v>1.197725532217254</v>
      </c>
      <c r="AP123" s="21">
        <v>3</v>
      </c>
      <c r="AQ123" s="4">
        <f t="shared" si="28"/>
        <v>8022550.3400000008</v>
      </c>
      <c r="AR123" s="4">
        <v>0</v>
      </c>
      <c r="AS123" s="23">
        <f t="shared" si="29"/>
        <v>0</v>
      </c>
      <c r="AT123" s="21">
        <v>0</v>
      </c>
      <c r="AU123" s="4">
        <v>0</v>
      </c>
      <c r="AV123" s="21">
        <v>3</v>
      </c>
      <c r="AW123" s="4">
        <v>0</v>
      </c>
      <c r="AX123" s="124">
        <v>0</v>
      </c>
      <c r="AY123" s="53">
        <v>0</v>
      </c>
      <c r="AZ123" s="54">
        <v>0</v>
      </c>
      <c r="BA123" s="90">
        <f t="shared" si="30"/>
        <v>6</v>
      </c>
      <c r="BB123" s="44">
        <f t="shared" si="31"/>
        <v>15</v>
      </c>
    </row>
    <row r="124" spans="1:54" ht="76.5" x14ac:dyDescent="0.2">
      <c r="A124" s="1">
        <v>121</v>
      </c>
      <c r="B124" s="2" t="s">
        <v>1381</v>
      </c>
      <c r="C124" s="3" t="s">
        <v>1382</v>
      </c>
      <c r="D124" s="4">
        <v>1406368.28</v>
      </c>
      <c r="E124" s="4">
        <v>1406368.28</v>
      </c>
      <c r="F124" s="23">
        <f t="shared" si="22"/>
        <v>1</v>
      </c>
      <c r="G124" s="21">
        <v>3</v>
      </c>
      <c r="H124" s="4">
        <v>1406368.28</v>
      </c>
      <c r="I124" s="4">
        <v>1376378.45</v>
      </c>
      <c r="J124" s="23">
        <f t="shared" si="23"/>
        <v>0.97867569225892947</v>
      </c>
      <c r="K124" s="21">
        <v>3</v>
      </c>
      <c r="L124" s="75">
        <f t="shared" si="24"/>
        <v>6</v>
      </c>
      <c r="M124" s="130">
        <v>1</v>
      </c>
      <c r="N124" s="130">
        <v>1</v>
      </c>
      <c r="O124" s="131">
        <f t="shared" si="42"/>
        <v>1</v>
      </c>
      <c r="P124" s="130">
        <v>0</v>
      </c>
      <c r="Q124" s="130">
        <v>1</v>
      </c>
      <c r="R124" s="130">
        <v>0</v>
      </c>
      <c r="S124" s="131">
        <f t="shared" si="43"/>
        <v>0</v>
      </c>
      <c r="T124" s="130">
        <v>3</v>
      </c>
      <c r="U124" s="130">
        <v>0</v>
      </c>
      <c r="V124" s="130">
        <v>1</v>
      </c>
      <c r="W124" s="132">
        <f t="shared" si="44"/>
        <v>0</v>
      </c>
      <c r="X124" s="130">
        <v>0</v>
      </c>
      <c r="Y124" s="134">
        <v>0</v>
      </c>
      <c r="Z124" s="134">
        <v>0</v>
      </c>
      <c r="AA124" s="135">
        <v>0</v>
      </c>
      <c r="AB124" s="130">
        <v>0</v>
      </c>
      <c r="AC124" s="139">
        <f t="shared" si="25"/>
        <v>3</v>
      </c>
      <c r="AD124" s="4">
        <v>0</v>
      </c>
      <c r="AE124" s="4">
        <v>335973.2</v>
      </c>
      <c r="AF124" s="23">
        <f t="shared" si="41"/>
        <v>0</v>
      </c>
      <c r="AG124" s="21">
        <v>0</v>
      </c>
      <c r="AH124" s="4">
        <v>0</v>
      </c>
      <c r="AI124" s="4">
        <v>118550.20999999999</v>
      </c>
      <c r="AJ124" s="23">
        <v>0</v>
      </c>
      <c r="AK124" s="21">
        <v>0</v>
      </c>
      <c r="AL124" s="74">
        <f t="shared" si="26"/>
        <v>0</v>
      </c>
      <c r="AM124" s="4">
        <v>1364601.65</v>
      </c>
      <c r="AN124" s="4">
        <v>1406368.28</v>
      </c>
      <c r="AO124" s="23">
        <f t="shared" si="27"/>
        <v>0.97030178325694316</v>
      </c>
      <c r="AP124" s="21">
        <v>3</v>
      </c>
      <c r="AQ124" s="4">
        <f t="shared" si="28"/>
        <v>1364601.65</v>
      </c>
      <c r="AR124" s="4">
        <v>300393.88</v>
      </c>
      <c r="AS124" s="23">
        <f t="shared" si="29"/>
        <v>0.22013301830611154</v>
      </c>
      <c r="AT124" s="21">
        <v>0</v>
      </c>
      <c r="AU124" s="4">
        <v>0</v>
      </c>
      <c r="AV124" s="21">
        <v>3</v>
      </c>
      <c r="AW124" s="4">
        <v>0</v>
      </c>
      <c r="AX124" s="124">
        <v>0</v>
      </c>
      <c r="AY124" s="53">
        <v>0</v>
      </c>
      <c r="AZ124" s="54">
        <v>0</v>
      </c>
      <c r="BA124" s="90">
        <f t="shared" si="30"/>
        <v>6</v>
      </c>
      <c r="BB124" s="44">
        <f t="shared" si="31"/>
        <v>15</v>
      </c>
    </row>
    <row r="125" spans="1:54" ht="89.25" x14ac:dyDescent="0.2">
      <c r="A125" s="1">
        <v>122</v>
      </c>
      <c r="B125" s="2" t="s">
        <v>1439</v>
      </c>
      <c r="C125" s="3" t="s">
        <v>1440</v>
      </c>
      <c r="D125" s="4">
        <v>1336917.48</v>
      </c>
      <c r="E125" s="4">
        <v>1324193.28</v>
      </c>
      <c r="F125" s="23">
        <f t="shared" si="22"/>
        <v>0.99048243426363158</v>
      </c>
      <c r="G125" s="21">
        <v>3</v>
      </c>
      <c r="H125" s="4">
        <v>1336917.48</v>
      </c>
      <c r="I125" s="4">
        <v>721593.16</v>
      </c>
      <c r="J125" s="23">
        <f t="shared" si="23"/>
        <v>0.53974397881311276</v>
      </c>
      <c r="K125" s="21">
        <v>1</v>
      </c>
      <c r="L125" s="77">
        <f t="shared" si="24"/>
        <v>4</v>
      </c>
      <c r="M125" s="130">
        <v>10</v>
      </c>
      <c r="N125" s="130">
        <v>0</v>
      </c>
      <c r="O125" s="131">
        <f t="shared" si="42"/>
        <v>0</v>
      </c>
      <c r="P125" s="130">
        <v>3</v>
      </c>
      <c r="Q125" s="130">
        <v>10</v>
      </c>
      <c r="R125" s="130">
        <v>10</v>
      </c>
      <c r="S125" s="131">
        <f t="shared" si="43"/>
        <v>1</v>
      </c>
      <c r="T125" s="130">
        <v>0</v>
      </c>
      <c r="U125" s="130">
        <v>10</v>
      </c>
      <c r="V125" s="130">
        <v>10</v>
      </c>
      <c r="W125" s="132">
        <f t="shared" si="44"/>
        <v>1</v>
      </c>
      <c r="X125" s="130">
        <v>1</v>
      </c>
      <c r="Y125" s="134">
        <v>464820.3</v>
      </c>
      <c r="Z125" s="134">
        <v>484269.4</v>
      </c>
      <c r="AA125" s="135">
        <f>(Z125-Y125)/Z125</f>
        <v>4.0161736421917289E-2</v>
      </c>
      <c r="AB125" s="130">
        <v>2</v>
      </c>
      <c r="AC125" s="138">
        <f t="shared" si="25"/>
        <v>6</v>
      </c>
      <c r="AD125" s="4">
        <v>0</v>
      </c>
      <c r="AE125" s="4">
        <v>261830.94000000006</v>
      </c>
      <c r="AF125" s="23">
        <f t="shared" si="41"/>
        <v>0</v>
      </c>
      <c r="AG125" s="21">
        <v>0</v>
      </c>
      <c r="AH125" s="4">
        <v>0</v>
      </c>
      <c r="AI125" s="4">
        <v>240477.47</v>
      </c>
      <c r="AJ125" s="23">
        <v>0</v>
      </c>
      <c r="AK125" s="21">
        <v>0</v>
      </c>
      <c r="AL125" s="74">
        <f t="shared" si="26"/>
        <v>0</v>
      </c>
      <c r="AM125" s="4">
        <v>721593.15999999992</v>
      </c>
      <c r="AN125" s="4">
        <v>1324193.28</v>
      </c>
      <c r="AO125" s="23">
        <f t="shared" si="27"/>
        <v>0.54493038961804718</v>
      </c>
      <c r="AP125" s="21">
        <v>1</v>
      </c>
      <c r="AQ125" s="4">
        <f t="shared" si="28"/>
        <v>721593.15999999992</v>
      </c>
      <c r="AR125" s="4">
        <v>287224.90000000002</v>
      </c>
      <c r="AS125" s="23">
        <f t="shared" si="29"/>
        <v>0.39804271426297894</v>
      </c>
      <c r="AT125" s="21">
        <v>1</v>
      </c>
      <c r="AU125" s="4">
        <v>0</v>
      </c>
      <c r="AV125" s="21">
        <v>3</v>
      </c>
      <c r="AW125" s="4">
        <v>0</v>
      </c>
      <c r="AX125" s="124">
        <v>0</v>
      </c>
      <c r="AY125" s="53">
        <v>0</v>
      </c>
      <c r="AZ125" s="54">
        <v>0</v>
      </c>
      <c r="BA125" s="88">
        <f t="shared" si="30"/>
        <v>5</v>
      </c>
      <c r="BB125" s="44">
        <f t="shared" si="31"/>
        <v>15</v>
      </c>
    </row>
    <row r="126" spans="1:54" ht="63.75" x14ac:dyDescent="0.2">
      <c r="A126" s="1">
        <v>123</v>
      </c>
      <c r="B126" s="2" t="s">
        <v>1525</v>
      </c>
      <c r="C126" s="3" t="s">
        <v>1526</v>
      </c>
      <c r="D126" s="4">
        <v>564168</v>
      </c>
      <c r="E126" s="4">
        <v>564168</v>
      </c>
      <c r="F126" s="23">
        <f t="shared" si="22"/>
        <v>1</v>
      </c>
      <c r="G126" s="21">
        <v>3</v>
      </c>
      <c r="H126" s="4">
        <v>564168</v>
      </c>
      <c r="I126" s="4">
        <v>564168</v>
      </c>
      <c r="J126" s="23">
        <f t="shared" si="23"/>
        <v>1</v>
      </c>
      <c r="K126" s="21">
        <v>3</v>
      </c>
      <c r="L126" s="75">
        <f t="shared" si="24"/>
        <v>6</v>
      </c>
      <c r="M126" s="130">
        <v>0</v>
      </c>
      <c r="N126" s="130">
        <v>0</v>
      </c>
      <c r="O126" s="131">
        <v>0</v>
      </c>
      <c r="P126" s="130">
        <v>0</v>
      </c>
      <c r="Q126" s="130">
        <v>0</v>
      </c>
      <c r="R126" s="130">
        <v>0</v>
      </c>
      <c r="S126" s="131">
        <v>0</v>
      </c>
      <c r="T126" s="130">
        <v>0</v>
      </c>
      <c r="U126" s="130">
        <v>0</v>
      </c>
      <c r="V126" s="130">
        <v>0</v>
      </c>
      <c r="W126" s="132">
        <v>0</v>
      </c>
      <c r="X126" s="130">
        <v>0</v>
      </c>
      <c r="Y126" s="133">
        <v>0</v>
      </c>
      <c r="Z126" s="133">
        <v>0</v>
      </c>
      <c r="AA126" s="131">
        <v>0</v>
      </c>
      <c r="AB126" s="130">
        <v>0</v>
      </c>
      <c r="AC126" s="139">
        <f t="shared" si="25"/>
        <v>0</v>
      </c>
      <c r="AD126" s="4">
        <v>0</v>
      </c>
      <c r="AE126" s="4">
        <v>0</v>
      </c>
      <c r="AF126" s="23">
        <v>0</v>
      </c>
      <c r="AG126" s="21">
        <v>0</v>
      </c>
      <c r="AH126" s="4">
        <v>0</v>
      </c>
      <c r="AI126" s="4">
        <v>0</v>
      </c>
      <c r="AJ126" s="23">
        <v>0</v>
      </c>
      <c r="AK126" s="21">
        <v>0</v>
      </c>
      <c r="AL126" s="74">
        <f t="shared" si="26"/>
        <v>0</v>
      </c>
      <c r="AM126" s="4">
        <v>564168</v>
      </c>
      <c r="AN126" s="4">
        <v>564168</v>
      </c>
      <c r="AO126" s="23">
        <f t="shared" si="27"/>
        <v>1</v>
      </c>
      <c r="AP126" s="21">
        <v>3</v>
      </c>
      <c r="AQ126" s="4">
        <f t="shared" si="28"/>
        <v>564168</v>
      </c>
      <c r="AR126" s="4">
        <v>508850.80000000005</v>
      </c>
      <c r="AS126" s="23">
        <f t="shared" si="29"/>
        <v>0.9019490648175722</v>
      </c>
      <c r="AT126" s="21">
        <v>3</v>
      </c>
      <c r="AU126" s="4">
        <v>0</v>
      </c>
      <c r="AV126" s="21">
        <v>3</v>
      </c>
      <c r="AW126" s="4">
        <v>0</v>
      </c>
      <c r="AX126" s="124">
        <v>0</v>
      </c>
      <c r="AY126" s="53">
        <v>0</v>
      </c>
      <c r="AZ126" s="54">
        <v>0</v>
      </c>
      <c r="BA126" s="85">
        <f t="shared" si="30"/>
        <v>9</v>
      </c>
      <c r="BB126" s="44">
        <f t="shared" si="31"/>
        <v>15</v>
      </c>
    </row>
    <row r="127" spans="1:54" ht="76.5" x14ac:dyDescent="0.2">
      <c r="A127" s="1">
        <v>124</v>
      </c>
      <c r="B127" s="2" t="s">
        <v>1633</v>
      </c>
      <c r="C127" s="3" t="s">
        <v>1634</v>
      </c>
      <c r="D127" s="4">
        <v>1336292.48</v>
      </c>
      <c r="E127" s="4">
        <v>1585956.5</v>
      </c>
      <c r="F127" s="23">
        <f t="shared" si="22"/>
        <v>1.186833364504154</v>
      </c>
      <c r="G127" s="21">
        <v>3</v>
      </c>
      <c r="H127" s="4">
        <v>1336292.48</v>
      </c>
      <c r="I127" s="4">
        <v>1114737.33</v>
      </c>
      <c r="J127" s="23">
        <f t="shared" si="23"/>
        <v>0.83420160382852715</v>
      </c>
      <c r="K127" s="21">
        <v>2</v>
      </c>
      <c r="L127" s="76">
        <f t="shared" si="24"/>
        <v>5</v>
      </c>
      <c r="M127" s="130">
        <v>9</v>
      </c>
      <c r="N127" s="130">
        <v>0</v>
      </c>
      <c r="O127" s="131">
        <f>N127/M127</f>
        <v>0</v>
      </c>
      <c r="P127" s="130">
        <v>3</v>
      </c>
      <c r="Q127" s="130">
        <v>9</v>
      </c>
      <c r="R127" s="130">
        <v>7</v>
      </c>
      <c r="S127" s="131">
        <f>R127/Q127</f>
        <v>0.77777777777777779</v>
      </c>
      <c r="T127" s="130">
        <v>0</v>
      </c>
      <c r="U127" s="130">
        <v>11</v>
      </c>
      <c r="V127" s="130">
        <v>9</v>
      </c>
      <c r="W127" s="132">
        <f>U127/V127</f>
        <v>1.2222222222222223</v>
      </c>
      <c r="X127" s="130">
        <v>1</v>
      </c>
      <c r="Y127" s="134">
        <v>505993.38</v>
      </c>
      <c r="Z127" s="134">
        <v>506058.38</v>
      </c>
      <c r="AA127" s="135">
        <f>(Z127-Y127)/Z127</f>
        <v>1.2844367877081693E-4</v>
      </c>
      <c r="AB127" s="130">
        <v>0</v>
      </c>
      <c r="AC127" s="139">
        <f t="shared" si="25"/>
        <v>4</v>
      </c>
      <c r="AD127" s="4">
        <v>0</v>
      </c>
      <c r="AE127" s="4">
        <v>29901.09</v>
      </c>
      <c r="AF127" s="23">
        <f>AD127/AE127</f>
        <v>0</v>
      </c>
      <c r="AG127" s="21">
        <v>0</v>
      </c>
      <c r="AH127" s="4">
        <v>0</v>
      </c>
      <c r="AI127" s="4">
        <v>4625.7700000000004</v>
      </c>
      <c r="AJ127" s="23">
        <v>0</v>
      </c>
      <c r="AK127" s="21">
        <v>0</v>
      </c>
      <c r="AL127" s="74">
        <f t="shared" si="26"/>
        <v>0</v>
      </c>
      <c r="AM127" s="4">
        <v>1114737.33</v>
      </c>
      <c r="AN127" s="4">
        <v>1585956.5</v>
      </c>
      <c r="AO127" s="23">
        <f t="shared" si="27"/>
        <v>0.70288014204677118</v>
      </c>
      <c r="AP127" s="21">
        <v>2</v>
      </c>
      <c r="AQ127" s="4">
        <f t="shared" si="28"/>
        <v>1114737.33</v>
      </c>
      <c r="AR127" s="4">
        <v>505993.38</v>
      </c>
      <c r="AS127" s="23">
        <f t="shared" si="29"/>
        <v>0.453912654024065</v>
      </c>
      <c r="AT127" s="21">
        <v>1</v>
      </c>
      <c r="AU127" s="4">
        <v>0</v>
      </c>
      <c r="AV127" s="21">
        <v>3</v>
      </c>
      <c r="AW127" s="4">
        <v>0</v>
      </c>
      <c r="AX127" s="124">
        <v>0</v>
      </c>
      <c r="AY127" s="53">
        <v>0</v>
      </c>
      <c r="AZ127" s="54">
        <v>0</v>
      </c>
      <c r="BA127" s="90">
        <f t="shared" si="30"/>
        <v>6</v>
      </c>
      <c r="BB127" s="44">
        <f t="shared" si="31"/>
        <v>15</v>
      </c>
    </row>
    <row r="128" spans="1:54" ht="76.5" x14ac:dyDescent="0.2">
      <c r="A128" s="1">
        <v>125</v>
      </c>
      <c r="B128" s="2" t="s">
        <v>1643</v>
      </c>
      <c r="C128" s="3" t="s">
        <v>1644</v>
      </c>
      <c r="D128" s="4">
        <v>957319.94</v>
      </c>
      <c r="E128" s="4">
        <v>957319.94</v>
      </c>
      <c r="F128" s="23">
        <f t="shared" si="22"/>
        <v>1</v>
      </c>
      <c r="G128" s="21">
        <v>3</v>
      </c>
      <c r="H128" s="4">
        <v>957319.94</v>
      </c>
      <c r="I128" s="4">
        <v>901264.17</v>
      </c>
      <c r="J128" s="23">
        <f t="shared" si="23"/>
        <v>0.94144510350426847</v>
      </c>
      <c r="K128" s="21">
        <v>3</v>
      </c>
      <c r="L128" s="75">
        <f t="shared" si="24"/>
        <v>6</v>
      </c>
      <c r="M128" s="130">
        <v>1</v>
      </c>
      <c r="N128" s="130">
        <v>1</v>
      </c>
      <c r="O128" s="131">
        <f>N128/M128</f>
        <v>1</v>
      </c>
      <c r="P128" s="130">
        <v>0</v>
      </c>
      <c r="Q128" s="130">
        <v>1</v>
      </c>
      <c r="R128" s="130">
        <v>0</v>
      </c>
      <c r="S128" s="131">
        <f>R128/Q128</f>
        <v>0</v>
      </c>
      <c r="T128" s="130">
        <v>3</v>
      </c>
      <c r="U128" s="130">
        <v>0</v>
      </c>
      <c r="V128" s="130">
        <v>1</v>
      </c>
      <c r="W128" s="132">
        <f>U128/V128</f>
        <v>0</v>
      </c>
      <c r="X128" s="130">
        <v>0</v>
      </c>
      <c r="Y128" s="134">
        <v>0</v>
      </c>
      <c r="Z128" s="134">
        <v>0</v>
      </c>
      <c r="AA128" s="135">
        <v>0</v>
      </c>
      <c r="AB128" s="130">
        <v>0</v>
      </c>
      <c r="AC128" s="139">
        <f t="shared" si="25"/>
        <v>3</v>
      </c>
      <c r="AD128" s="4">
        <v>0</v>
      </c>
      <c r="AE128" s="4">
        <v>290979.12</v>
      </c>
      <c r="AF128" s="23">
        <f>AD128/AE128</f>
        <v>0</v>
      </c>
      <c r="AG128" s="21">
        <v>0</v>
      </c>
      <c r="AH128" s="4">
        <v>0</v>
      </c>
      <c r="AI128" s="4">
        <v>142197.24000000002</v>
      </c>
      <c r="AJ128" s="23">
        <v>0</v>
      </c>
      <c r="AK128" s="21">
        <v>0</v>
      </c>
      <c r="AL128" s="74">
        <f t="shared" si="26"/>
        <v>0</v>
      </c>
      <c r="AM128" s="4">
        <v>864342.37000000011</v>
      </c>
      <c r="AN128" s="4">
        <v>957319.94</v>
      </c>
      <c r="AO128" s="23">
        <f t="shared" si="27"/>
        <v>0.9028772240970977</v>
      </c>
      <c r="AP128" s="21">
        <v>3</v>
      </c>
      <c r="AQ128" s="4">
        <f t="shared" si="28"/>
        <v>864342.37000000011</v>
      </c>
      <c r="AR128" s="4">
        <v>0</v>
      </c>
      <c r="AS128" s="23">
        <f t="shared" si="29"/>
        <v>0</v>
      </c>
      <c r="AT128" s="21">
        <v>0</v>
      </c>
      <c r="AU128" s="4">
        <v>0</v>
      </c>
      <c r="AV128" s="21">
        <v>3</v>
      </c>
      <c r="AW128" s="4">
        <v>0</v>
      </c>
      <c r="AX128" s="124">
        <v>0</v>
      </c>
      <c r="AY128" s="53">
        <v>0</v>
      </c>
      <c r="AZ128" s="54">
        <v>0</v>
      </c>
      <c r="BA128" s="90">
        <f t="shared" si="30"/>
        <v>6</v>
      </c>
      <c r="BB128" s="44">
        <f t="shared" si="31"/>
        <v>15</v>
      </c>
    </row>
    <row r="129" spans="1:54" ht="76.5" x14ac:dyDescent="0.2">
      <c r="A129" s="1">
        <v>126</v>
      </c>
      <c r="B129" s="2" t="s">
        <v>1647</v>
      </c>
      <c r="C129" s="3" t="s">
        <v>1648</v>
      </c>
      <c r="D129" s="4">
        <v>1296022.32</v>
      </c>
      <c r="E129" s="4">
        <v>1290577.7</v>
      </c>
      <c r="F129" s="23">
        <f t="shared" si="22"/>
        <v>0.99579897667194484</v>
      </c>
      <c r="G129" s="21">
        <v>3</v>
      </c>
      <c r="H129" s="4">
        <v>1296022.32</v>
      </c>
      <c r="I129" s="4">
        <v>1290577.7</v>
      </c>
      <c r="J129" s="23">
        <f t="shared" si="23"/>
        <v>0.99579897667194484</v>
      </c>
      <c r="K129" s="21">
        <v>3</v>
      </c>
      <c r="L129" s="75">
        <f t="shared" si="24"/>
        <v>6</v>
      </c>
      <c r="M129" s="130">
        <v>0</v>
      </c>
      <c r="N129" s="130">
        <v>0</v>
      </c>
      <c r="O129" s="131">
        <v>0</v>
      </c>
      <c r="P129" s="130">
        <v>0</v>
      </c>
      <c r="Q129" s="130">
        <v>0</v>
      </c>
      <c r="R129" s="130">
        <v>0</v>
      </c>
      <c r="S129" s="131">
        <v>0</v>
      </c>
      <c r="T129" s="130">
        <v>0</v>
      </c>
      <c r="U129" s="130">
        <v>0</v>
      </c>
      <c r="V129" s="130">
        <v>0</v>
      </c>
      <c r="W129" s="132">
        <v>0</v>
      </c>
      <c r="X129" s="130">
        <v>0</v>
      </c>
      <c r="Y129" s="133">
        <v>0</v>
      </c>
      <c r="Z129" s="133">
        <v>0</v>
      </c>
      <c r="AA129" s="131">
        <v>0</v>
      </c>
      <c r="AB129" s="130">
        <v>0</v>
      </c>
      <c r="AC129" s="139">
        <f t="shared" si="25"/>
        <v>0</v>
      </c>
      <c r="AD129" s="4">
        <v>0</v>
      </c>
      <c r="AE129" s="4">
        <v>322483.03000000003</v>
      </c>
      <c r="AF129" s="23">
        <f>AD129/AE129</f>
        <v>0</v>
      </c>
      <c r="AG129" s="21">
        <v>0</v>
      </c>
      <c r="AH129" s="4">
        <v>0</v>
      </c>
      <c r="AI129" s="4">
        <v>38050.800000000003</v>
      </c>
      <c r="AJ129" s="23">
        <v>0</v>
      </c>
      <c r="AK129" s="21">
        <v>0</v>
      </c>
      <c r="AL129" s="74">
        <f t="shared" si="26"/>
        <v>0</v>
      </c>
      <c r="AM129" s="4">
        <v>1290577.7000000002</v>
      </c>
      <c r="AN129" s="4">
        <v>1290577.7</v>
      </c>
      <c r="AO129" s="23">
        <f t="shared" si="27"/>
        <v>1.0000000000000002</v>
      </c>
      <c r="AP129" s="21">
        <v>3</v>
      </c>
      <c r="AQ129" s="4">
        <f t="shared" si="28"/>
        <v>1290577.7000000002</v>
      </c>
      <c r="AR129" s="4">
        <v>196220.36</v>
      </c>
      <c r="AS129" s="23">
        <f t="shared" si="29"/>
        <v>0.15204071788936069</v>
      </c>
      <c r="AT129" s="21">
        <v>0</v>
      </c>
      <c r="AU129" s="4">
        <v>0</v>
      </c>
      <c r="AV129" s="21">
        <v>3</v>
      </c>
      <c r="AW129" s="4">
        <v>14</v>
      </c>
      <c r="AX129" s="124">
        <v>15</v>
      </c>
      <c r="AY129" s="53">
        <f>AW129/AX129</f>
        <v>0.93333333333333335</v>
      </c>
      <c r="AZ129" s="54">
        <v>3</v>
      </c>
      <c r="BA129" s="85">
        <f t="shared" si="30"/>
        <v>9</v>
      </c>
      <c r="BB129" s="44">
        <f t="shared" si="31"/>
        <v>15</v>
      </c>
    </row>
    <row r="130" spans="1:54" ht="76.5" x14ac:dyDescent="0.2">
      <c r="A130" s="1">
        <v>127</v>
      </c>
      <c r="B130" s="2" t="s">
        <v>1649</v>
      </c>
      <c r="C130" s="3" t="s">
        <v>1650</v>
      </c>
      <c r="D130" s="4">
        <v>344512.69</v>
      </c>
      <c r="E130" s="4">
        <v>326314.3</v>
      </c>
      <c r="F130" s="23">
        <f t="shared" si="22"/>
        <v>0.9471764305692193</v>
      </c>
      <c r="G130" s="21">
        <v>3</v>
      </c>
      <c r="H130" s="4">
        <v>344512.69</v>
      </c>
      <c r="I130" s="4">
        <v>326314.3</v>
      </c>
      <c r="J130" s="23">
        <f t="shared" si="23"/>
        <v>0.9471764305692193</v>
      </c>
      <c r="K130" s="21">
        <v>3</v>
      </c>
      <c r="L130" s="75">
        <f t="shared" si="24"/>
        <v>6</v>
      </c>
      <c r="M130" s="130">
        <v>0</v>
      </c>
      <c r="N130" s="130">
        <v>0</v>
      </c>
      <c r="O130" s="131">
        <v>0</v>
      </c>
      <c r="P130" s="130">
        <v>0</v>
      </c>
      <c r="Q130" s="130">
        <v>0</v>
      </c>
      <c r="R130" s="130">
        <v>0</v>
      </c>
      <c r="S130" s="131">
        <v>0</v>
      </c>
      <c r="T130" s="130">
        <v>0</v>
      </c>
      <c r="U130" s="130">
        <v>0</v>
      </c>
      <c r="V130" s="130">
        <v>0</v>
      </c>
      <c r="W130" s="132">
        <v>0</v>
      </c>
      <c r="X130" s="130">
        <v>0</v>
      </c>
      <c r="Y130" s="133">
        <v>0</v>
      </c>
      <c r="Z130" s="133">
        <v>0</v>
      </c>
      <c r="AA130" s="131">
        <v>0</v>
      </c>
      <c r="AB130" s="130">
        <v>0</v>
      </c>
      <c r="AC130" s="139">
        <f t="shared" si="25"/>
        <v>0</v>
      </c>
      <c r="AD130" s="4">
        <v>0</v>
      </c>
      <c r="AE130" s="4">
        <v>0</v>
      </c>
      <c r="AF130" s="23">
        <v>0</v>
      </c>
      <c r="AG130" s="21">
        <v>0</v>
      </c>
      <c r="AH130" s="4">
        <v>0</v>
      </c>
      <c r="AI130" s="4">
        <v>0</v>
      </c>
      <c r="AJ130" s="23">
        <v>0</v>
      </c>
      <c r="AK130" s="21">
        <v>0</v>
      </c>
      <c r="AL130" s="74">
        <f t="shared" si="26"/>
        <v>0</v>
      </c>
      <c r="AM130" s="4">
        <v>326314.3</v>
      </c>
      <c r="AN130" s="4">
        <v>326314.3</v>
      </c>
      <c r="AO130" s="23">
        <f t="shared" si="27"/>
        <v>1</v>
      </c>
      <c r="AP130" s="21">
        <v>3</v>
      </c>
      <c r="AQ130" s="4">
        <f t="shared" si="28"/>
        <v>326314.3</v>
      </c>
      <c r="AR130" s="4">
        <v>326314.3</v>
      </c>
      <c r="AS130" s="23">
        <f t="shared" si="29"/>
        <v>1</v>
      </c>
      <c r="AT130" s="21">
        <v>3</v>
      </c>
      <c r="AU130" s="4">
        <v>0</v>
      </c>
      <c r="AV130" s="21">
        <v>3</v>
      </c>
      <c r="AW130" s="4">
        <v>0</v>
      </c>
      <c r="AX130" s="124">
        <v>0</v>
      </c>
      <c r="AY130" s="53">
        <v>0</v>
      </c>
      <c r="AZ130" s="54">
        <v>0</v>
      </c>
      <c r="BA130" s="85">
        <f t="shared" si="30"/>
        <v>9</v>
      </c>
      <c r="BB130" s="44">
        <f t="shared" si="31"/>
        <v>15</v>
      </c>
    </row>
    <row r="131" spans="1:54" ht="102" x14ac:dyDescent="0.2">
      <c r="A131" s="1">
        <v>128</v>
      </c>
      <c r="B131" s="2" t="s">
        <v>1653</v>
      </c>
      <c r="C131" s="3" t="s">
        <v>1654</v>
      </c>
      <c r="D131" s="4">
        <v>2583904.65</v>
      </c>
      <c r="E131" s="4">
        <v>2676200.2000000002</v>
      </c>
      <c r="F131" s="23">
        <f t="shared" si="22"/>
        <v>1.0357194101570273</v>
      </c>
      <c r="G131" s="21">
        <v>3</v>
      </c>
      <c r="H131" s="4">
        <v>2583904.65</v>
      </c>
      <c r="I131" s="4">
        <v>2676200.2000000002</v>
      </c>
      <c r="J131" s="23">
        <f t="shared" si="23"/>
        <v>1.0357194101570273</v>
      </c>
      <c r="K131" s="21">
        <v>3</v>
      </c>
      <c r="L131" s="75">
        <f t="shared" si="24"/>
        <v>6</v>
      </c>
      <c r="M131" s="130">
        <v>0</v>
      </c>
      <c r="N131" s="130">
        <v>0</v>
      </c>
      <c r="O131" s="131">
        <v>0</v>
      </c>
      <c r="P131" s="130">
        <v>0</v>
      </c>
      <c r="Q131" s="130">
        <v>0</v>
      </c>
      <c r="R131" s="130">
        <v>0</v>
      </c>
      <c r="S131" s="131">
        <v>0</v>
      </c>
      <c r="T131" s="130">
        <v>0</v>
      </c>
      <c r="U131" s="130">
        <v>0</v>
      </c>
      <c r="V131" s="130">
        <v>0</v>
      </c>
      <c r="W131" s="132">
        <v>0</v>
      </c>
      <c r="X131" s="130">
        <v>0</v>
      </c>
      <c r="Y131" s="133">
        <v>0</v>
      </c>
      <c r="Z131" s="133">
        <v>0</v>
      </c>
      <c r="AA131" s="131">
        <v>0</v>
      </c>
      <c r="AB131" s="130">
        <v>0</v>
      </c>
      <c r="AC131" s="139">
        <f t="shared" si="25"/>
        <v>0</v>
      </c>
      <c r="AD131" s="4">
        <v>0</v>
      </c>
      <c r="AE131" s="4">
        <v>563669.54</v>
      </c>
      <c r="AF131" s="23">
        <f t="shared" ref="AF131:AF149" si="45">AD131/AE131</f>
        <v>0</v>
      </c>
      <c r="AG131" s="21">
        <v>0</v>
      </c>
      <c r="AH131" s="4">
        <v>0</v>
      </c>
      <c r="AI131" s="4">
        <v>289080.24</v>
      </c>
      <c r="AJ131" s="23">
        <v>0</v>
      </c>
      <c r="AK131" s="21">
        <v>0</v>
      </c>
      <c r="AL131" s="74">
        <f t="shared" si="26"/>
        <v>0</v>
      </c>
      <c r="AM131" s="4">
        <v>2676200.2000000002</v>
      </c>
      <c r="AN131" s="4">
        <v>2676200.2000000002</v>
      </c>
      <c r="AO131" s="23">
        <f t="shared" si="27"/>
        <v>1</v>
      </c>
      <c r="AP131" s="21">
        <v>3</v>
      </c>
      <c r="AQ131" s="4">
        <f t="shared" si="28"/>
        <v>2676200.2000000002</v>
      </c>
      <c r="AR131" s="4">
        <v>0</v>
      </c>
      <c r="AS131" s="23">
        <f t="shared" si="29"/>
        <v>0</v>
      </c>
      <c r="AT131" s="21">
        <v>0</v>
      </c>
      <c r="AU131" s="4">
        <v>0</v>
      </c>
      <c r="AV131" s="21">
        <v>3</v>
      </c>
      <c r="AW131" s="4">
        <v>14</v>
      </c>
      <c r="AX131" s="124">
        <v>15</v>
      </c>
      <c r="AY131" s="53">
        <f>AW131/AX131</f>
        <v>0.93333333333333335</v>
      </c>
      <c r="AZ131" s="54">
        <v>3</v>
      </c>
      <c r="BA131" s="85">
        <f t="shared" si="30"/>
        <v>9</v>
      </c>
      <c r="BB131" s="44">
        <f t="shared" si="31"/>
        <v>15</v>
      </c>
    </row>
    <row r="132" spans="1:54" ht="76.5" x14ac:dyDescent="0.2">
      <c r="A132" s="1">
        <v>129</v>
      </c>
      <c r="B132" s="2" t="s">
        <v>1659</v>
      </c>
      <c r="C132" s="3" t="s">
        <v>1660</v>
      </c>
      <c r="D132" s="4">
        <v>1256525.08</v>
      </c>
      <c r="E132" s="4">
        <v>1251814</v>
      </c>
      <c r="F132" s="23">
        <f t="shared" ref="F132:F195" si="46">E132/D132</f>
        <v>0.99625070754656164</v>
      </c>
      <c r="G132" s="21">
        <v>3</v>
      </c>
      <c r="H132" s="4">
        <v>1256525.08</v>
      </c>
      <c r="I132" s="4">
        <v>1251814</v>
      </c>
      <c r="J132" s="23">
        <f t="shared" ref="J132:J195" si="47">I132/H132</f>
        <v>0.99625070754656164</v>
      </c>
      <c r="K132" s="21">
        <v>3</v>
      </c>
      <c r="L132" s="75">
        <f t="shared" ref="L132:L195" si="48">G132+K132</f>
        <v>6</v>
      </c>
      <c r="M132" s="130">
        <v>0</v>
      </c>
      <c r="N132" s="130">
        <v>0</v>
      </c>
      <c r="O132" s="131">
        <v>0</v>
      </c>
      <c r="P132" s="130">
        <v>0</v>
      </c>
      <c r="Q132" s="130">
        <v>0</v>
      </c>
      <c r="R132" s="130">
        <v>0</v>
      </c>
      <c r="S132" s="131">
        <v>0</v>
      </c>
      <c r="T132" s="130">
        <v>0</v>
      </c>
      <c r="U132" s="130">
        <v>0</v>
      </c>
      <c r="V132" s="130">
        <v>0</v>
      </c>
      <c r="W132" s="132">
        <v>0</v>
      </c>
      <c r="X132" s="130">
        <v>0</v>
      </c>
      <c r="Y132" s="133">
        <v>0</v>
      </c>
      <c r="Z132" s="133">
        <v>0</v>
      </c>
      <c r="AA132" s="131">
        <v>0</v>
      </c>
      <c r="AB132" s="130">
        <v>0</v>
      </c>
      <c r="AC132" s="139">
        <f t="shared" ref="AC132:AC195" si="49">P132+T132+X132+AB132</f>
        <v>0</v>
      </c>
      <c r="AD132" s="4">
        <v>0</v>
      </c>
      <c r="AE132" s="4">
        <v>107680</v>
      </c>
      <c r="AF132" s="23">
        <f t="shared" si="45"/>
        <v>0</v>
      </c>
      <c r="AG132" s="21">
        <v>0</v>
      </c>
      <c r="AH132" s="4">
        <v>0</v>
      </c>
      <c r="AI132" s="4">
        <v>0</v>
      </c>
      <c r="AJ132" s="23">
        <v>0</v>
      </c>
      <c r="AK132" s="21">
        <v>0</v>
      </c>
      <c r="AL132" s="74">
        <f t="shared" ref="AL132:AL195" si="50">AG132+AK132</f>
        <v>0</v>
      </c>
      <c r="AM132" s="4">
        <v>1251814</v>
      </c>
      <c r="AN132" s="4">
        <v>1251814</v>
      </c>
      <c r="AO132" s="23">
        <f t="shared" ref="AO132:AO195" si="51">AM132/AN132</f>
        <v>1</v>
      </c>
      <c r="AP132" s="21">
        <v>3</v>
      </c>
      <c r="AQ132" s="4">
        <f t="shared" ref="AQ132:AQ195" si="52">AM132</f>
        <v>1251814</v>
      </c>
      <c r="AR132" s="4">
        <v>0</v>
      </c>
      <c r="AS132" s="23">
        <f t="shared" ref="AS132:AS195" si="53">AR132/AQ132</f>
        <v>0</v>
      </c>
      <c r="AT132" s="21">
        <v>0</v>
      </c>
      <c r="AU132" s="4">
        <v>0</v>
      </c>
      <c r="AV132" s="21">
        <v>3</v>
      </c>
      <c r="AW132" s="4">
        <v>14</v>
      </c>
      <c r="AX132" s="124">
        <v>15</v>
      </c>
      <c r="AY132" s="53">
        <f>AW132/AX132</f>
        <v>0.93333333333333335</v>
      </c>
      <c r="AZ132" s="54">
        <v>3</v>
      </c>
      <c r="BA132" s="85">
        <f t="shared" ref="BA132:BA195" si="54">AP132+AT132+AV132+AZ132</f>
        <v>9</v>
      </c>
      <c r="BB132" s="44">
        <f t="shared" ref="BB132:BB195" si="55">L132+AC132+AL132+BA132</f>
        <v>15</v>
      </c>
    </row>
    <row r="133" spans="1:54" ht="76.5" x14ac:dyDescent="0.2">
      <c r="A133" s="1">
        <v>130</v>
      </c>
      <c r="B133" s="2" t="s">
        <v>1667</v>
      </c>
      <c r="C133" s="3" t="s">
        <v>1668</v>
      </c>
      <c r="D133" s="4">
        <v>2906885.97</v>
      </c>
      <c r="E133" s="4">
        <v>3001704.23</v>
      </c>
      <c r="F133" s="23">
        <f t="shared" si="46"/>
        <v>1.0326184999957186</v>
      </c>
      <c r="G133" s="21">
        <v>3</v>
      </c>
      <c r="H133" s="4">
        <v>2906885.97</v>
      </c>
      <c r="I133" s="4">
        <v>3001704.23</v>
      </c>
      <c r="J133" s="23">
        <f t="shared" si="47"/>
        <v>1.0326184999957186</v>
      </c>
      <c r="K133" s="21">
        <v>3</v>
      </c>
      <c r="L133" s="75">
        <f t="shared" si="48"/>
        <v>6</v>
      </c>
      <c r="M133" s="130">
        <v>0</v>
      </c>
      <c r="N133" s="130">
        <v>0</v>
      </c>
      <c r="O133" s="131">
        <v>0</v>
      </c>
      <c r="P133" s="130">
        <v>0</v>
      </c>
      <c r="Q133" s="130">
        <v>0</v>
      </c>
      <c r="R133" s="130">
        <v>0</v>
      </c>
      <c r="S133" s="131">
        <v>0</v>
      </c>
      <c r="T133" s="130">
        <v>0</v>
      </c>
      <c r="U133" s="130">
        <v>0</v>
      </c>
      <c r="V133" s="130">
        <v>0</v>
      </c>
      <c r="W133" s="132">
        <v>0</v>
      </c>
      <c r="X133" s="130">
        <v>0</v>
      </c>
      <c r="Y133" s="133">
        <v>0</v>
      </c>
      <c r="Z133" s="133">
        <v>0</v>
      </c>
      <c r="AA133" s="131">
        <v>0</v>
      </c>
      <c r="AB133" s="130">
        <v>0</v>
      </c>
      <c r="AC133" s="139">
        <f t="shared" si="49"/>
        <v>0</v>
      </c>
      <c r="AD133" s="4">
        <v>0</v>
      </c>
      <c r="AE133" s="4">
        <v>748190.32</v>
      </c>
      <c r="AF133" s="23">
        <f t="shared" si="45"/>
        <v>0</v>
      </c>
      <c r="AG133" s="21">
        <v>0</v>
      </c>
      <c r="AH133" s="4">
        <v>0</v>
      </c>
      <c r="AI133" s="4">
        <v>635250.31999999995</v>
      </c>
      <c r="AJ133" s="23">
        <v>0</v>
      </c>
      <c r="AK133" s="21">
        <v>0</v>
      </c>
      <c r="AL133" s="74">
        <f t="shared" si="50"/>
        <v>0</v>
      </c>
      <c r="AM133" s="4">
        <v>3001704.2300000004</v>
      </c>
      <c r="AN133" s="4">
        <v>3001704.23</v>
      </c>
      <c r="AO133" s="23">
        <f t="shared" si="51"/>
        <v>1.0000000000000002</v>
      </c>
      <c r="AP133" s="21">
        <v>3</v>
      </c>
      <c r="AQ133" s="4">
        <f t="shared" si="52"/>
        <v>3001704.2300000004</v>
      </c>
      <c r="AR133" s="4">
        <v>551242.32000000007</v>
      </c>
      <c r="AS133" s="23">
        <f t="shared" si="53"/>
        <v>0.1836431166304483</v>
      </c>
      <c r="AT133" s="21">
        <v>0</v>
      </c>
      <c r="AU133" s="4">
        <v>0</v>
      </c>
      <c r="AV133" s="21">
        <v>3</v>
      </c>
      <c r="AW133" s="4">
        <v>14</v>
      </c>
      <c r="AX133" s="124">
        <v>15</v>
      </c>
      <c r="AY133" s="53">
        <f>AW133/AX133</f>
        <v>0.93333333333333335</v>
      </c>
      <c r="AZ133" s="54">
        <v>3</v>
      </c>
      <c r="BA133" s="85">
        <f t="shared" si="54"/>
        <v>9</v>
      </c>
      <c r="BB133" s="44">
        <f t="shared" si="55"/>
        <v>15</v>
      </c>
    </row>
    <row r="134" spans="1:54" ht="76.5" x14ac:dyDescent="0.2">
      <c r="A134" s="1">
        <v>131</v>
      </c>
      <c r="B134" s="2" t="s">
        <v>1713</v>
      </c>
      <c r="C134" s="3" t="s">
        <v>1714</v>
      </c>
      <c r="D134" s="4">
        <v>4057618.25</v>
      </c>
      <c r="E134" s="4">
        <v>4057618.25</v>
      </c>
      <c r="F134" s="23">
        <f t="shared" si="46"/>
        <v>1</v>
      </c>
      <c r="G134" s="21">
        <v>3</v>
      </c>
      <c r="H134" s="4">
        <v>4057618.25</v>
      </c>
      <c r="I134" s="4">
        <v>3826430.52</v>
      </c>
      <c r="J134" s="23">
        <f t="shared" si="47"/>
        <v>0.94302378495069117</v>
      </c>
      <c r="K134" s="21">
        <v>3</v>
      </c>
      <c r="L134" s="75">
        <f t="shared" si="48"/>
        <v>6</v>
      </c>
      <c r="M134" s="130">
        <v>3</v>
      </c>
      <c r="N134" s="130">
        <v>1</v>
      </c>
      <c r="O134" s="131">
        <f t="shared" ref="O134:O140" si="56">N134/M134</f>
        <v>0.33333333333333331</v>
      </c>
      <c r="P134" s="130">
        <v>0</v>
      </c>
      <c r="Q134" s="130">
        <v>3</v>
      </c>
      <c r="R134" s="130">
        <v>2</v>
      </c>
      <c r="S134" s="131">
        <f t="shared" ref="S134:S140" si="57">R134/Q134</f>
        <v>0.66666666666666663</v>
      </c>
      <c r="T134" s="130">
        <v>0</v>
      </c>
      <c r="U134" s="130">
        <v>2</v>
      </c>
      <c r="V134" s="130">
        <v>3</v>
      </c>
      <c r="W134" s="132">
        <f t="shared" ref="W134:W140" si="58">U134/V134</f>
        <v>0.66666666666666663</v>
      </c>
      <c r="X134" s="130">
        <v>0</v>
      </c>
      <c r="Y134" s="134">
        <v>400653.9</v>
      </c>
      <c r="Z134" s="134">
        <v>486408</v>
      </c>
      <c r="AA134" s="135">
        <f t="shared" ref="AA134:AA140" si="59">(Z134-Y134)/Z134</f>
        <v>0.17630075985592336</v>
      </c>
      <c r="AB134" s="130">
        <v>3</v>
      </c>
      <c r="AC134" s="139">
        <f t="shared" si="49"/>
        <v>3</v>
      </c>
      <c r="AD134" s="4">
        <v>0</v>
      </c>
      <c r="AE134" s="4">
        <v>1834394.0199999998</v>
      </c>
      <c r="AF134" s="23">
        <f t="shared" si="45"/>
        <v>0</v>
      </c>
      <c r="AG134" s="21">
        <v>0</v>
      </c>
      <c r="AH134" s="4">
        <v>0</v>
      </c>
      <c r="AI134" s="4">
        <v>511822.70000000007</v>
      </c>
      <c r="AJ134" s="23">
        <v>0</v>
      </c>
      <c r="AK134" s="21">
        <v>0</v>
      </c>
      <c r="AL134" s="74">
        <f t="shared" si="50"/>
        <v>0</v>
      </c>
      <c r="AM134" s="4">
        <v>3826430.5199999996</v>
      </c>
      <c r="AN134" s="4">
        <v>4057618.25</v>
      </c>
      <c r="AO134" s="23">
        <f t="shared" si="51"/>
        <v>0.94302378495069106</v>
      </c>
      <c r="AP134" s="21">
        <v>3</v>
      </c>
      <c r="AQ134" s="4">
        <f t="shared" si="52"/>
        <v>3826430.5199999996</v>
      </c>
      <c r="AR134" s="4">
        <v>759049.14999999967</v>
      </c>
      <c r="AS134" s="23">
        <f t="shared" si="53"/>
        <v>0.19837003338557935</v>
      </c>
      <c r="AT134" s="21">
        <v>0</v>
      </c>
      <c r="AU134" s="4">
        <v>0</v>
      </c>
      <c r="AV134" s="21">
        <v>3</v>
      </c>
      <c r="AW134" s="4">
        <v>0</v>
      </c>
      <c r="AX134" s="124">
        <v>0</v>
      </c>
      <c r="AY134" s="53">
        <v>0</v>
      </c>
      <c r="AZ134" s="54">
        <v>0</v>
      </c>
      <c r="BA134" s="90">
        <f t="shared" si="54"/>
        <v>6</v>
      </c>
      <c r="BB134" s="44">
        <f t="shared" si="55"/>
        <v>15</v>
      </c>
    </row>
    <row r="135" spans="1:54" ht="76.5" x14ac:dyDescent="0.2">
      <c r="A135" s="1">
        <v>132</v>
      </c>
      <c r="B135" s="2" t="s">
        <v>515</v>
      </c>
      <c r="C135" s="3" t="s">
        <v>516</v>
      </c>
      <c r="D135" s="4">
        <v>1689532.53</v>
      </c>
      <c r="E135" s="4">
        <v>1689532.53</v>
      </c>
      <c r="F135" s="23">
        <f t="shared" si="46"/>
        <v>1</v>
      </c>
      <c r="G135" s="21">
        <v>3</v>
      </c>
      <c r="H135" s="4">
        <v>1950979.55</v>
      </c>
      <c r="I135" s="4">
        <v>1617285.92</v>
      </c>
      <c r="J135" s="23">
        <f t="shared" si="47"/>
        <v>0.82896098013943809</v>
      </c>
      <c r="K135" s="21">
        <v>2</v>
      </c>
      <c r="L135" s="76">
        <f t="shared" si="48"/>
        <v>5</v>
      </c>
      <c r="M135" s="130">
        <v>4</v>
      </c>
      <c r="N135" s="130">
        <v>0</v>
      </c>
      <c r="O135" s="131">
        <f t="shared" si="56"/>
        <v>0</v>
      </c>
      <c r="P135" s="130">
        <v>3</v>
      </c>
      <c r="Q135" s="130">
        <v>4</v>
      </c>
      <c r="R135" s="130">
        <v>4</v>
      </c>
      <c r="S135" s="131">
        <f t="shared" si="57"/>
        <v>1</v>
      </c>
      <c r="T135" s="130">
        <v>0</v>
      </c>
      <c r="U135" s="130">
        <v>4</v>
      </c>
      <c r="V135" s="130">
        <v>4</v>
      </c>
      <c r="W135" s="132">
        <f t="shared" si="58"/>
        <v>1</v>
      </c>
      <c r="X135" s="130">
        <v>1</v>
      </c>
      <c r="Y135" s="134">
        <v>121368.24</v>
      </c>
      <c r="Z135" s="134">
        <v>201780</v>
      </c>
      <c r="AA135" s="135">
        <f t="shared" si="59"/>
        <v>0.39851204281891167</v>
      </c>
      <c r="AB135" s="130">
        <v>0</v>
      </c>
      <c r="AC135" s="139">
        <f t="shared" si="49"/>
        <v>4</v>
      </c>
      <c r="AD135" s="4">
        <v>0</v>
      </c>
      <c r="AE135" s="4">
        <v>881629.56</v>
      </c>
      <c r="AF135" s="23">
        <f t="shared" si="45"/>
        <v>0</v>
      </c>
      <c r="AG135" s="21">
        <v>0</v>
      </c>
      <c r="AH135" s="4">
        <v>0</v>
      </c>
      <c r="AI135" s="4">
        <v>179713.96000000002</v>
      </c>
      <c r="AJ135" s="23">
        <v>0</v>
      </c>
      <c r="AK135" s="21">
        <v>0</v>
      </c>
      <c r="AL135" s="74">
        <f t="shared" si="50"/>
        <v>0</v>
      </c>
      <c r="AM135" s="4">
        <v>1380276.18</v>
      </c>
      <c r="AN135" s="4">
        <v>1689532.5300000003</v>
      </c>
      <c r="AO135" s="23">
        <f t="shared" si="51"/>
        <v>0.81695744561958783</v>
      </c>
      <c r="AP135" s="21">
        <v>2</v>
      </c>
      <c r="AQ135" s="4">
        <f t="shared" si="52"/>
        <v>1380276.18</v>
      </c>
      <c r="AR135" s="4">
        <v>121368.24</v>
      </c>
      <c r="AS135" s="23">
        <f t="shared" si="53"/>
        <v>8.7930402450327017E-2</v>
      </c>
      <c r="AT135" s="21">
        <v>0</v>
      </c>
      <c r="AU135" s="4">
        <v>0</v>
      </c>
      <c r="AV135" s="21">
        <v>3</v>
      </c>
      <c r="AW135" s="4">
        <v>0</v>
      </c>
      <c r="AX135" s="124">
        <v>0</v>
      </c>
      <c r="AY135" s="53">
        <v>0</v>
      </c>
      <c r="AZ135" s="54">
        <v>0</v>
      </c>
      <c r="BA135" s="88">
        <f t="shared" si="54"/>
        <v>5</v>
      </c>
      <c r="BB135" s="44">
        <f t="shared" si="55"/>
        <v>14</v>
      </c>
    </row>
    <row r="136" spans="1:54" ht="76.5" x14ac:dyDescent="0.2">
      <c r="A136" s="1">
        <v>133</v>
      </c>
      <c r="B136" s="2" t="s">
        <v>521</v>
      </c>
      <c r="C136" s="3" t="s">
        <v>522</v>
      </c>
      <c r="D136" s="4">
        <v>1382889.16</v>
      </c>
      <c r="E136" s="4">
        <v>1382889.16</v>
      </c>
      <c r="F136" s="23">
        <f t="shared" si="46"/>
        <v>1</v>
      </c>
      <c r="G136" s="21">
        <v>3</v>
      </c>
      <c r="H136" s="4">
        <v>1554732.92</v>
      </c>
      <c r="I136" s="4">
        <v>1344607.5</v>
      </c>
      <c r="J136" s="23">
        <f t="shared" si="47"/>
        <v>0.86484789940641382</v>
      </c>
      <c r="K136" s="21">
        <v>2</v>
      </c>
      <c r="L136" s="76">
        <f t="shared" si="48"/>
        <v>5</v>
      </c>
      <c r="M136" s="130">
        <v>3</v>
      </c>
      <c r="N136" s="130">
        <v>0</v>
      </c>
      <c r="O136" s="131">
        <f t="shared" si="56"/>
        <v>0</v>
      </c>
      <c r="P136" s="130">
        <v>3</v>
      </c>
      <c r="Q136" s="130">
        <v>3</v>
      </c>
      <c r="R136" s="130">
        <v>3</v>
      </c>
      <c r="S136" s="131">
        <f t="shared" si="57"/>
        <v>1</v>
      </c>
      <c r="T136" s="130">
        <v>0</v>
      </c>
      <c r="U136" s="130">
        <v>3</v>
      </c>
      <c r="V136" s="130">
        <v>3</v>
      </c>
      <c r="W136" s="132">
        <f t="shared" si="58"/>
        <v>1</v>
      </c>
      <c r="X136" s="130">
        <v>1</v>
      </c>
      <c r="Y136" s="134">
        <v>18558</v>
      </c>
      <c r="Z136" s="134">
        <v>135398.70000000001</v>
      </c>
      <c r="AA136" s="135">
        <f t="shared" si="59"/>
        <v>0.86293812274416226</v>
      </c>
      <c r="AB136" s="130">
        <v>0</v>
      </c>
      <c r="AC136" s="139">
        <f t="shared" si="49"/>
        <v>4</v>
      </c>
      <c r="AD136" s="4">
        <v>0</v>
      </c>
      <c r="AE136" s="4">
        <v>910448.53999999992</v>
      </c>
      <c r="AF136" s="23">
        <f t="shared" si="45"/>
        <v>0</v>
      </c>
      <c r="AG136" s="21">
        <v>0</v>
      </c>
      <c r="AH136" s="4">
        <v>0</v>
      </c>
      <c r="AI136" s="4">
        <v>203917.68</v>
      </c>
      <c r="AJ136" s="23">
        <v>0</v>
      </c>
      <c r="AK136" s="21">
        <v>0</v>
      </c>
      <c r="AL136" s="74">
        <f t="shared" si="50"/>
        <v>0</v>
      </c>
      <c r="AM136" s="4">
        <v>1116349.04</v>
      </c>
      <c r="AN136" s="4">
        <v>1382889.1600000001</v>
      </c>
      <c r="AO136" s="23">
        <f t="shared" si="51"/>
        <v>0.80725850797760246</v>
      </c>
      <c r="AP136" s="21">
        <v>2</v>
      </c>
      <c r="AQ136" s="4">
        <f t="shared" si="52"/>
        <v>1116349.04</v>
      </c>
      <c r="AR136" s="4">
        <v>18558</v>
      </c>
      <c r="AS136" s="23">
        <f t="shared" si="53"/>
        <v>1.6623832990441772E-2</v>
      </c>
      <c r="AT136" s="21">
        <v>0</v>
      </c>
      <c r="AU136" s="4">
        <v>0</v>
      </c>
      <c r="AV136" s="21">
        <v>3</v>
      </c>
      <c r="AW136" s="4">
        <v>0</v>
      </c>
      <c r="AX136" s="124">
        <v>0</v>
      </c>
      <c r="AY136" s="53">
        <v>0</v>
      </c>
      <c r="AZ136" s="54">
        <v>0</v>
      </c>
      <c r="BA136" s="88">
        <f t="shared" si="54"/>
        <v>5</v>
      </c>
      <c r="BB136" s="44">
        <f t="shared" si="55"/>
        <v>14</v>
      </c>
    </row>
    <row r="137" spans="1:54" ht="76.5" x14ac:dyDescent="0.2">
      <c r="A137" s="1">
        <v>134</v>
      </c>
      <c r="B137" s="2" t="s">
        <v>523</v>
      </c>
      <c r="C137" s="3" t="s">
        <v>524</v>
      </c>
      <c r="D137" s="4">
        <v>996693.93</v>
      </c>
      <c r="E137" s="4">
        <v>996693.93</v>
      </c>
      <c r="F137" s="23">
        <f t="shared" si="46"/>
        <v>1</v>
      </c>
      <c r="G137" s="21">
        <v>3</v>
      </c>
      <c r="H137" s="4">
        <v>1035862.28</v>
      </c>
      <c r="I137" s="4">
        <v>635878.27</v>
      </c>
      <c r="J137" s="23">
        <f t="shared" si="47"/>
        <v>0.61386371748182589</v>
      </c>
      <c r="K137" s="21">
        <v>1</v>
      </c>
      <c r="L137" s="77">
        <f t="shared" si="48"/>
        <v>4</v>
      </c>
      <c r="M137" s="130">
        <v>4</v>
      </c>
      <c r="N137" s="130">
        <v>0</v>
      </c>
      <c r="O137" s="131">
        <f t="shared" si="56"/>
        <v>0</v>
      </c>
      <c r="P137" s="130">
        <v>3</v>
      </c>
      <c r="Q137" s="130">
        <v>4</v>
      </c>
      <c r="R137" s="130">
        <v>4</v>
      </c>
      <c r="S137" s="131">
        <f t="shared" si="57"/>
        <v>1</v>
      </c>
      <c r="T137" s="130">
        <v>0</v>
      </c>
      <c r="U137" s="130">
        <v>4</v>
      </c>
      <c r="V137" s="130">
        <v>4</v>
      </c>
      <c r="W137" s="132">
        <f t="shared" si="58"/>
        <v>1</v>
      </c>
      <c r="X137" s="130">
        <v>1</v>
      </c>
      <c r="Y137" s="134">
        <v>168501.87</v>
      </c>
      <c r="Z137" s="134">
        <v>174589.16999999998</v>
      </c>
      <c r="AA137" s="135">
        <f t="shared" si="59"/>
        <v>3.4866423845190335E-2</v>
      </c>
      <c r="AB137" s="130">
        <v>2</v>
      </c>
      <c r="AC137" s="138">
        <f t="shared" si="49"/>
        <v>6</v>
      </c>
      <c r="AD137" s="4">
        <v>0</v>
      </c>
      <c r="AE137" s="4">
        <v>227078</v>
      </c>
      <c r="AF137" s="23">
        <f t="shared" si="45"/>
        <v>0</v>
      </c>
      <c r="AG137" s="21">
        <v>0</v>
      </c>
      <c r="AH137" s="4">
        <v>0</v>
      </c>
      <c r="AI137" s="4">
        <v>227078</v>
      </c>
      <c r="AJ137" s="23">
        <v>0</v>
      </c>
      <c r="AK137" s="21">
        <v>0</v>
      </c>
      <c r="AL137" s="74">
        <f t="shared" si="50"/>
        <v>0</v>
      </c>
      <c r="AM137" s="4">
        <v>635878.27</v>
      </c>
      <c r="AN137" s="4">
        <v>996693.92999999993</v>
      </c>
      <c r="AO137" s="23">
        <f t="shared" si="51"/>
        <v>0.63798750133855042</v>
      </c>
      <c r="AP137" s="21">
        <v>1</v>
      </c>
      <c r="AQ137" s="4">
        <f t="shared" si="52"/>
        <v>635878.27</v>
      </c>
      <c r="AR137" s="4">
        <v>168501.87</v>
      </c>
      <c r="AS137" s="23">
        <f t="shared" si="53"/>
        <v>0.26499076623580797</v>
      </c>
      <c r="AT137" s="21">
        <v>0</v>
      </c>
      <c r="AU137" s="4">
        <v>0</v>
      </c>
      <c r="AV137" s="21">
        <v>3</v>
      </c>
      <c r="AW137" s="4">
        <v>0</v>
      </c>
      <c r="AX137" s="124">
        <v>0</v>
      </c>
      <c r="AY137" s="53">
        <v>0</v>
      </c>
      <c r="AZ137" s="54">
        <v>0</v>
      </c>
      <c r="BA137" s="88">
        <f t="shared" si="54"/>
        <v>4</v>
      </c>
      <c r="BB137" s="44">
        <f t="shared" si="55"/>
        <v>14</v>
      </c>
    </row>
    <row r="138" spans="1:54" ht="76.5" x14ac:dyDescent="0.2">
      <c r="A138" s="1">
        <v>135</v>
      </c>
      <c r="B138" s="2" t="s">
        <v>533</v>
      </c>
      <c r="C138" s="3" t="s">
        <v>534</v>
      </c>
      <c r="D138" s="4">
        <v>3767909.17</v>
      </c>
      <c r="E138" s="4">
        <v>3767909.17</v>
      </c>
      <c r="F138" s="23">
        <f t="shared" si="46"/>
        <v>1</v>
      </c>
      <c r="G138" s="21">
        <v>3</v>
      </c>
      <c r="H138" s="4">
        <v>4036010.24</v>
      </c>
      <c r="I138" s="4">
        <v>3136400.37</v>
      </c>
      <c r="J138" s="23">
        <f t="shared" si="47"/>
        <v>0.77710416562273144</v>
      </c>
      <c r="K138" s="21">
        <v>2</v>
      </c>
      <c r="L138" s="76">
        <f t="shared" si="48"/>
        <v>5</v>
      </c>
      <c r="M138" s="130">
        <v>3</v>
      </c>
      <c r="N138" s="130">
        <v>0</v>
      </c>
      <c r="O138" s="131">
        <f t="shared" si="56"/>
        <v>0</v>
      </c>
      <c r="P138" s="130">
        <v>3</v>
      </c>
      <c r="Q138" s="130">
        <v>3</v>
      </c>
      <c r="R138" s="130">
        <v>3</v>
      </c>
      <c r="S138" s="131">
        <f t="shared" si="57"/>
        <v>1</v>
      </c>
      <c r="T138" s="130">
        <v>0</v>
      </c>
      <c r="U138" s="130">
        <v>3</v>
      </c>
      <c r="V138" s="130">
        <v>3</v>
      </c>
      <c r="W138" s="132">
        <f t="shared" si="58"/>
        <v>1</v>
      </c>
      <c r="X138" s="130">
        <v>1</v>
      </c>
      <c r="Y138" s="134">
        <v>109654.45</v>
      </c>
      <c r="Z138" s="134">
        <v>193923.14</v>
      </c>
      <c r="AA138" s="135">
        <f t="shared" si="59"/>
        <v>0.43454685191256709</v>
      </c>
      <c r="AB138" s="130">
        <v>0</v>
      </c>
      <c r="AC138" s="139">
        <f t="shared" si="49"/>
        <v>4</v>
      </c>
      <c r="AD138" s="4">
        <v>0</v>
      </c>
      <c r="AE138" s="4">
        <v>2136337.7800000003</v>
      </c>
      <c r="AF138" s="23">
        <f t="shared" si="45"/>
        <v>0</v>
      </c>
      <c r="AG138" s="21">
        <v>0</v>
      </c>
      <c r="AH138" s="4">
        <v>0</v>
      </c>
      <c r="AI138" s="4">
        <v>610286.38</v>
      </c>
      <c r="AJ138" s="23">
        <v>0</v>
      </c>
      <c r="AK138" s="21">
        <v>0</v>
      </c>
      <c r="AL138" s="74">
        <f t="shared" si="50"/>
        <v>0</v>
      </c>
      <c r="AM138" s="4">
        <v>2940990.4400000004</v>
      </c>
      <c r="AN138" s="4">
        <v>3767909.17</v>
      </c>
      <c r="AO138" s="23">
        <f t="shared" si="51"/>
        <v>0.78053644801634126</v>
      </c>
      <c r="AP138" s="21">
        <v>2</v>
      </c>
      <c r="AQ138" s="4">
        <f t="shared" si="52"/>
        <v>2940990.4400000004</v>
      </c>
      <c r="AR138" s="4">
        <v>443108.45</v>
      </c>
      <c r="AS138" s="23">
        <f t="shared" si="53"/>
        <v>0.15066640271023796</v>
      </c>
      <c r="AT138" s="21">
        <v>0</v>
      </c>
      <c r="AU138" s="4">
        <v>0</v>
      </c>
      <c r="AV138" s="21">
        <v>3</v>
      </c>
      <c r="AW138" s="4">
        <v>0</v>
      </c>
      <c r="AX138" s="124">
        <v>0</v>
      </c>
      <c r="AY138" s="53">
        <v>0</v>
      </c>
      <c r="AZ138" s="54">
        <v>0</v>
      </c>
      <c r="BA138" s="88">
        <f t="shared" si="54"/>
        <v>5</v>
      </c>
      <c r="BB138" s="44">
        <f t="shared" si="55"/>
        <v>14</v>
      </c>
    </row>
    <row r="139" spans="1:54" ht="76.5" x14ac:dyDescent="0.2">
      <c r="A139" s="1">
        <v>136</v>
      </c>
      <c r="B139" s="2" t="s">
        <v>561</v>
      </c>
      <c r="C139" s="3" t="s">
        <v>562</v>
      </c>
      <c r="D139" s="4">
        <v>1744825.2</v>
      </c>
      <c r="E139" s="4">
        <v>1744825.2</v>
      </c>
      <c r="F139" s="23">
        <f t="shared" si="46"/>
        <v>1</v>
      </c>
      <c r="G139" s="21">
        <v>3</v>
      </c>
      <c r="H139" s="4">
        <v>1821867.13</v>
      </c>
      <c r="I139" s="4">
        <v>1440286.76</v>
      </c>
      <c r="J139" s="23">
        <f t="shared" si="47"/>
        <v>0.79055532441600174</v>
      </c>
      <c r="K139" s="21">
        <v>2</v>
      </c>
      <c r="L139" s="76">
        <f t="shared" si="48"/>
        <v>5</v>
      </c>
      <c r="M139" s="130">
        <v>6</v>
      </c>
      <c r="N139" s="130">
        <v>0</v>
      </c>
      <c r="O139" s="131">
        <f t="shared" si="56"/>
        <v>0</v>
      </c>
      <c r="P139" s="130">
        <v>3</v>
      </c>
      <c r="Q139" s="130">
        <v>6</v>
      </c>
      <c r="R139" s="130">
        <v>6</v>
      </c>
      <c r="S139" s="131">
        <f t="shared" si="57"/>
        <v>1</v>
      </c>
      <c r="T139" s="130">
        <v>0</v>
      </c>
      <c r="U139" s="130">
        <v>6</v>
      </c>
      <c r="V139" s="130">
        <v>6</v>
      </c>
      <c r="W139" s="132">
        <f t="shared" si="58"/>
        <v>1</v>
      </c>
      <c r="X139" s="130">
        <v>1</v>
      </c>
      <c r="Y139" s="134">
        <v>173329.65</v>
      </c>
      <c r="Z139" s="134">
        <v>272555.7</v>
      </c>
      <c r="AA139" s="135">
        <f t="shared" si="59"/>
        <v>0.36405787881156038</v>
      </c>
      <c r="AB139" s="130">
        <v>0</v>
      </c>
      <c r="AC139" s="139">
        <f t="shared" si="49"/>
        <v>4</v>
      </c>
      <c r="AD139" s="4">
        <v>0</v>
      </c>
      <c r="AE139" s="4">
        <v>753595.08</v>
      </c>
      <c r="AF139" s="23">
        <f t="shared" si="45"/>
        <v>0</v>
      </c>
      <c r="AG139" s="21">
        <v>0</v>
      </c>
      <c r="AH139" s="4">
        <v>0</v>
      </c>
      <c r="AI139" s="4">
        <v>623813.67999999982</v>
      </c>
      <c r="AJ139" s="23">
        <v>0</v>
      </c>
      <c r="AK139" s="21">
        <v>0</v>
      </c>
      <c r="AL139" s="74">
        <f t="shared" si="50"/>
        <v>0</v>
      </c>
      <c r="AM139" s="4">
        <v>1387662.46</v>
      </c>
      <c r="AN139" s="4">
        <v>1744825.2</v>
      </c>
      <c r="AO139" s="23">
        <f t="shared" si="51"/>
        <v>0.79530170701340164</v>
      </c>
      <c r="AP139" s="21">
        <v>2</v>
      </c>
      <c r="AQ139" s="4">
        <f t="shared" si="52"/>
        <v>1387662.46</v>
      </c>
      <c r="AR139" s="4">
        <v>173329.65</v>
      </c>
      <c r="AS139" s="23">
        <f t="shared" si="53"/>
        <v>0.12490764504791749</v>
      </c>
      <c r="AT139" s="21">
        <v>0</v>
      </c>
      <c r="AU139" s="4">
        <v>0</v>
      </c>
      <c r="AV139" s="21">
        <v>3</v>
      </c>
      <c r="AW139" s="4">
        <v>0</v>
      </c>
      <c r="AX139" s="124">
        <v>0</v>
      </c>
      <c r="AY139" s="53">
        <v>0</v>
      </c>
      <c r="AZ139" s="54">
        <v>0</v>
      </c>
      <c r="BA139" s="88">
        <f t="shared" si="54"/>
        <v>5</v>
      </c>
      <c r="BB139" s="44">
        <f t="shared" si="55"/>
        <v>14</v>
      </c>
    </row>
    <row r="140" spans="1:54" ht="76.5" x14ac:dyDescent="0.2">
      <c r="A140" s="1">
        <v>137</v>
      </c>
      <c r="B140" s="2" t="s">
        <v>595</v>
      </c>
      <c r="C140" s="3" t="s">
        <v>596</v>
      </c>
      <c r="D140" s="4">
        <v>1320941.99</v>
      </c>
      <c r="E140" s="4">
        <v>1320941.99</v>
      </c>
      <c r="F140" s="23">
        <f t="shared" si="46"/>
        <v>1</v>
      </c>
      <c r="G140" s="21">
        <v>3</v>
      </c>
      <c r="H140" s="4">
        <v>1320941.99</v>
      </c>
      <c r="I140" s="4">
        <v>1079543.77</v>
      </c>
      <c r="J140" s="23">
        <f t="shared" si="47"/>
        <v>0.81725297414461029</v>
      </c>
      <c r="K140" s="21">
        <v>2</v>
      </c>
      <c r="L140" s="76">
        <f t="shared" si="48"/>
        <v>5</v>
      </c>
      <c r="M140" s="130">
        <v>4</v>
      </c>
      <c r="N140" s="130">
        <v>0</v>
      </c>
      <c r="O140" s="131">
        <f t="shared" si="56"/>
        <v>0</v>
      </c>
      <c r="P140" s="130">
        <v>3</v>
      </c>
      <c r="Q140" s="130">
        <v>4</v>
      </c>
      <c r="R140" s="130">
        <v>4</v>
      </c>
      <c r="S140" s="131">
        <f t="shared" si="57"/>
        <v>1</v>
      </c>
      <c r="T140" s="130">
        <v>0</v>
      </c>
      <c r="U140" s="130">
        <v>4</v>
      </c>
      <c r="V140" s="130">
        <v>4</v>
      </c>
      <c r="W140" s="132">
        <f t="shared" si="58"/>
        <v>1</v>
      </c>
      <c r="X140" s="130">
        <v>1</v>
      </c>
      <c r="Y140" s="134">
        <v>201107.41</v>
      </c>
      <c r="Z140" s="134">
        <v>320201.45</v>
      </c>
      <c r="AA140" s="135">
        <f t="shared" si="59"/>
        <v>0.37193473046421244</v>
      </c>
      <c r="AB140" s="130">
        <v>0</v>
      </c>
      <c r="AC140" s="139">
        <f t="shared" si="49"/>
        <v>4</v>
      </c>
      <c r="AD140" s="4">
        <v>0</v>
      </c>
      <c r="AE140" s="4">
        <v>68015.5</v>
      </c>
      <c r="AF140" s="23">
        <f t="shared" si="45"/>
        <v>0</v>
      </c>
      <c r="AG140" s="21">
        <v>0</v>
      </c>
      <c r="AH140" s="4">
        <v>0</v>
      </c>
      <c r="AI140" s="4">
        <v>26849.15</v>
      </c>
      <c r="AJ140" s="23">
        <v>0</v>
      </c>
      <c r="AK140" s="21">
        <v>0</v>
      </c>
      <c r="AL140" s="74">
        <f t="shared" si="50"/>
        <v>0</v>
      </c>
      <c r="AM140" s="4">
        <v>1079543.77</v>
      </c>
      <c r="AN140" s="4">
        <v>1320941.99</v>
      </c>
      <c r="AO140" s="23">
        <f t="shared" si="51"/>
        <v>0.81725297414461029</v>
      </c>
      <c r="AP140" s="21">
        <v>2</v>
      </c>
      <c r="AQ140" s="4">
        <f t="shared" si="52"/>
        <v>1079543.77</v>
      </c>
      <c r="AR140" s="4">
        <v>313474.5</v>
      </c>
      <c r="AS140" s="23">
        <f t="shared" si="53"/>
        <v>0.29037683205749037</v>
      </c>
      <c r="AT140" s="21">
        <v>0</v>
      </c>
      <c r="AU140" s="4">
        <v>0</v>
      </c>
      <c r="AV140" s="21">
        <v>3</v>
      </c>
      <c r="AW140" s="4">
        <v>0</v>
      </c>
      <c r="AX140" s="124">
        <v>0</v>
      </c>
      <c r="AY140" s="53">
        <v>0</v>
      </c>
      <c r="AZ140" s="54">
        <v>0</v>
      </c>
      <c r="BA140" s="88">
        <f t="shared" si="54"/>
        <v>5</v>
      </c>
      <c r="BB140" s="44">
        <f t="shared" si="55"/>
        <v>14</v>
      </c>
    </row>
    <row r="141" spans="1:54" ht="76.5" x14ac:dyDescent="0.2">
      <c r="A141" s="1">
        <v>138</v>
      </c>
      <c r="B141" s="2" t="s">
        <v>631</v>
      </c>
      <c r="C141" s="3" t="s">
        <v>632</v>
      </c>
      <c r="D141" s="4">
        <v>820819.56</v>
      </c>
      <c r="E141" s="4">
        <v>820819.56</v>
      </c>
      <c r="F141" s="23">
        <f t="shared" si="46"/>
        <v>1</v>
      </c>
      <c r="G141" s="21">
        <v>3</v>
      </c>
      <c r="H141" s="4">
        <v>871827</v>
      </c>
      <c r="I141" s="4">
        <v>842293.88</v>
      </c>
      <c r="J141" s="23">
        <f t="shared" si="47"/>
        <v>0.96612502251019983</v>
      </c>
      <c r="K141" s="21">
        <v>3</v>
      </c>
      <c r="L141" s="75">
        <f t="shared" si="48"/>
        <v>6</v>
      </c>
      <c r="M141" s="130">
        <v>0</v>
      </c>
      <c r="N141" s="130">
        <v>0</v>
      </c>
      <c r="O141" s="131">
        <v>0</v>
      </c>
      <c r="P141" s="130">
        <v>0</v>
      </c>
      <c r="Q141" s="130">
        <v>0</v>
      </c>
      <c r="R141" s="130">
        <v>0</v>
      </c>
      <c r="S141" s="131">
        <v>0</v>
      </c>
      <c r="T141" s="130">
        <v>0</v>
      </c>
      <c r="U141" s="130">
        <v>0</v>
      </c>
      <c r="V141" s="130">
        <v>0</v>
      </c>
      <c r="W141" s="132">
        <v>0</v>
      </c>
      <c r="X141" s="130">
        <v>0</v>
      </c>
      <c r="Y141" s="133">
        <v>0</v>
      </c>
      <c r="Z141" s="133">
        <v>0</v>
      </c>
      <c r="AA141" s="131">
        <v>0</v>
      </c>
      <c r="AB141" s="130">
        <v>0</v>
      </c>
      <c r="AC141" s="139">
        <f t="shared" si="49"/>
        <v>0</v>
      </c>
      <c r="AD141" s="4">
        <v>0</v>
      </c>
      <c r="AE141" s="4">
        <v>206528.40000000002</v>
      </c>
      <c r="AF141" s="23">
        <f t="shared" si="45"/>
        <v>0</v>
      </c>
      <c r="AG141" s="21">
        <v>0</v>
      </c>
      <c r="AH141" s="4">
        <v>0</v>
      </c>
      <c r="AI141" s="4">
        <v>31468.27</v>
      </c>
      <c r="AJ141" s="23">
        <v>0</v>
      </c>
      <c r="AK141" s="21">
        <v>0</v>
      </c>
      <c r="AL141" s="74">
        <f t="shared" si="50"/>
        <v>0</v>
      </c>
      <c r="AM141" s="4">
        <v>842293.87999999989</v>
      </c>
      <c r="AN141" s="4">
        <v>820819.56</v>
      </c>
      <c r="AO141" s="23">
        <f t="shared" si="51"/>
        <v>1.0261620471130097</v>
      </c>
      <c r="AP141" s="21">
        <v>3</v>
      </c>
      <c r="AQ141" s="4">
        <f t="shared" si="52"/>
        <v>842293.87999999989</v>
      </c>
      <c r="AR141" s="4">
        <v>516691.87999999995</v>
      </c>
      <c r="AS141" s="23">
        <f t="shared" si="53"/>
        <v>0.61343420897228884</v>
      </c>
      <c r="AT141" s="21">
        <v>2</v>
      </c>
      <c r="AU141" s="4">
        <v>0</v>
      </c>
      <c r="AV141" s="21">
        <v>3</v>
      </c>
      <c r="AW141" s="4">
        <v>0</v>
      </c>
      <c r="AX141" s="124">
        <v>0</v>
      </c>
      <c r="AY141" s="53">
        <v>0</v>
      </c>
      <c r="AZ141" s="54">
        <v>0</v>
      </c>
      <c r="BA141" s="90">
        <f t="shared" si="54"/>
        <v>8</v>
      </c>
      <c r="BB141" s="44">
        <f t="shared" si="55"/>
        <v>14</v>
      </c>
    </row>
    <row r="142" spans="1:54" ht="63.75" x14ac:dyDescent="0.2">
      <c r="A142" s="1">
        <v>139</v>
      </c>
      <c r="B142" s="2" t="s">
        <v>645</v>
      </c>
      <c r="C142" s="3" t="s">
        <v>646</v>
      </c>
      <c r="D142" s="4">
        <v>5367724.59</v>
      </c>
      <c r="E142" s="4">
        <v>5367724.59</v>
      </c>
      <c r="F142" s="23">
        <f t="shared" si="46"/>
        <v>1</v>
      </c>
      <c r="G142" s="21">
        <v>3</v>
      </c>
      <c r="H142" s="4">
        <v>5372227.0899999999</v>
      </c>
      <c r="I142" s="4">
        <v>4402413.72</v>
      </c>
      <c r="J142" s="23">
        <f t="shared" si="47"/>
        <v>0.81947647525823408</v>
      </c>
      <c r="K142" s="21">
        <v>2</v>
      </c>
      <c r="L142" s="76">
        <f t="shared" si="48"/>
        <v>5</v>
      </c>
      <c r="M142" s="130">
        <v>1</v>
      </c>
      <c r="N142" s="130">
        <v>1</v>
      </c>
      <c r="O142" s="131">
        <f t="shared" ref="O142:O148" si="60">N142/M142</f>
        <v>1</v>
      </c>
      <c r="P142" s="130">
        <v>0</v>
      </c>
      <c r="Q142" s="130">
        <v>1</v>
      </c>
      <c r="R142" s="130">
        <v>0</v>
      </c>
      <c r="S142" s="131">
        <f t="shared" ref="S142:S148" si="61">R142/Q142</f>
        <v>0</v>
      </c>
      <c r="T142" s="130">
        <v>3</v>
      </c>
      <c r="U142" s="130">
        <v>0</v>
      </c>
      <c r="V142" s="130">
        <v>1</v>
      </c>
      <c r="W142" s="132">
        <f t="shared" ref="W142:W148" si="62">U142/V142</f>
        <v>0</v>
      </c>
      <c r="X142" s="130">
        <v>0</v>
      </c>
      <c r="Y142" s="134">
        <v>0</v>
      </c>
      <c r="Z142" s="134">
        <v>0</v>
      </c>
      <c r="AA142" s="135">
        <v>0</v>
      </c>
      <c r="AB142" s="130">
        <v>0</v>
      </c>
      <c r="AC142" s="139">
        <f t="shared" si="49"/>
        <v>3</v>
      </c>
      <c r="AD142" s="4">
        <v>0</v>
      </c>
      <c r="AE142" s="4">
        <v>624643.35000000009</v>
      </c>
      <c r="AF142" s="23">
        <f t="shared" si="45"/>
        <v>0</v>
      </c>
      <c r="AG142" s="21">
        <v>0</v>
      </c>
      <c r="AH142" s="4">
        <v>0</v>
      </c>
      <c r="AI142" s="4">
        <v>120276.36</v>
      </c>
      <c r="AJ142" s="23">
        <v>0</v>
      </c>
      <c r="AK142" s="21">
        <v>0</v>
      </c>
      <c r="AL142" s="74">
        <f t="shared" si="50"/>
        <v>0</v>
      </c>
      <c r="AM142" s="4">
        <v>4402413.72</v>
      </c>
      <c r="AN142" s="4">
        <v>5367724.5900000008</v>
      </c>
      <c r="AO142" s="23">
        <f t="shared" si="51"/>
        <v>0.82016386015810827</v>
      </c>
      <c r="AP142" s="21">
        <v>2</v>
      </c>
      <c r="AQ142" s="4">
        <f t="shared" si="52"/>
        <v>4402413.72</v>
      </c>
      <c r="AR142" s="4">
        <v>2042805.5</v>
      </c>
      <c r="AS142" s="23">
        <f t="shared" si="53"/>
        <v>0.46401942886912501</v>
      </c>
      <c r="AT142" s="21">
        <v>1</v>
      </c>
      <c r="AU142" s="4">
        <v>0</v>
      </c>
      <c r="AV142" s="21">
        <v>3</v>
      </c>
      <c r="AW142" s="4">
        <v>0</v>
      </c>
      <c r="AX142" s="124">
        <v>0</v>
      </c>
      <c r="AY142" s="53">
        <v>0</v>
      </c>
      <c r="AZ142" s="54">
        <v>0</v>
      </c>
      <c r="BA142" s="90">
        <f t="shared" si="54"/>
        <v>6</v>
      </c>
      <c r="BB142" s="44">
        <f t="shared" si="55"/>
        <v>14</v>
      </c>
    </row>
    <row r="143" spans="1:54" ht="76.5" x14ac:dyDescent="0.2">
      <c r="A143" s="1">
        <v>140</v>
      </c>
      <c r="B143" s="2" t="s">
        <v>979</v>
      </c>
      <c r="C143" s="3" t="s">
        <v>980</v>
      </c>
      <c r="D143" s="4">
        <v>2376408.33</v>
      </c>
      <c r="E143" s="4">
        <v>2376408.33</v>
      </c>
      <c r="F143" s="23">
        <f t="shared" si="46"/>
        <v>1</v>
      </c>
      <c r="G143" s="21">
        <v>3</v>
      </c>
      <c r="H143" s="4">
        <v>2389096.91</v>
      </c>
      <c r="I143" s="4">
        <v>2021175.75</v>
      </c>
      <c r="J143" s="23">
        <f t="shared" si="47"/>
        <v>0.8459999012765036</v>
      </c>
      <c r="K143" s="21">
        <v>2</v>
      </c>
      <c r="L143" s="76">
        <f t="shared" si="48"/>
        <v>5</v>
      </c>
      <c r="M143" s="130">
        <v>3</v>
      </c>
      <c r="N143" s="130">
        <v>0</v>
      </c>
      <c r="O143" s="131">
        <f t="shared" si="60"/>
        <v>0</v>
      </c>
      <c r="P143" s="130">
        <v>3</v>
      </c>
      <c r="Q143" s="130">
        <v>3</v>
      </c>
      <c r="R143" s="130">
        <v>3</v>
      </c>
      <c r="S143" s="131">
        <f t="shared" si="61"/>
        <v>1</v>
      </c>
      <c r="T143" s="130">
        <v>0</v>
      </c>
      <c r="U143" s="130">
        <v>3</v>
      </c>
      <c r="V143" s="130">
        <v>3</v>
      </c>
      <c r="W143" s="132">
        <f t="shared" si="62"/>
        <v>1</v>
      </c>
      <c r="X143" s="130">
        <v>1</v>
      </c>
      <c r="Y143" s="134">
        <v>447554</v>
      </c>
      <c r="Z143" s="134">
        <v>704639</v>
      </c>
      <c r="AA143" s="135">
        <f>(Z143-Y143)/Z143</f>
        <v>0.36484639652360995</v>
      </c>
      <c r="AB143" s="130">
        <v>0</v>
      </c>
      <c r="AC143" s="139">
        <f t="shared" si="49"/>
        <v>4</v>
      </c>
      <c r="AD143" s="4">
        <v>0</v>
      </c>
      <c r="AE143" s="4">
        <v>1197874.0699999998</v>
      </c>
      <c r="AF143" s="23">
        <f t="shared" si="45"/>
        <v>0</v>
      </c>
      <c r="AG143" s="21">
        <v>0</v>
      </c>
      <c r="AH143" s="4">
        <v>0</v>
      </c>
      <c r="AI143" s="4">
        <v>898333.87</v>
      </c>
      <c r="AJ143" s="23">
        <v>0</v>
      </c>
      <c r="AK143" s="21">
        <v>0</v>
      </c>
      <c r="AL143" s="74">
        <f t="shared" si="50"/>
        <v>0</v>
      </c>
      <c r="AM143" s="4">
        <v>2021175.75</v>
      </c>
      <c r="AN143" s="4">
        <v>2376408.33</v>
      </c>
      <c r="AO143" s="23">
        <f t="shared" si="51"/>
        <v>0.85051702793854456</v>
      </c>
      <c r="AP143" s="21">
        <v>2</v>
      </c>
      <c r="AQ143" s="4">
        <f t="shared" si="52"/>
        <v>2021175.75</v>
      </c>
      <c r="AR143" s="4">
        <v>31436</v>
      </c>
      <c r="AS143" s="23">
        <f t="shared" si="53"/>
        <v>1.5553323356467145E-2</v>
      </c>
      <c r="AT143" s="21">
        <v>0</v>
      </c>
      <c r="AU143" s="4">
        <v>0</v>
      </c>
      <c r="AV143" s="21">
        <v>3</v>
      </c>
      <c r="AW143" s="4">
        <v>0</v>
      </c>
      <c r="AX143" s="124">
        <v>0</v>
      </c>
      <c r="AY143" s="53">
        <v>0</v>
      </c>
      <c r="AZ143" s="54">
        <v>0</v>
      </c>
      <c r="BA143" s="88">
        <f t="shared" si="54"/>
        <v>5</v>
      </c>
      <c r="BB143" s="44">
        <f t="shared" si="55"/>
        <v>14</v>
      </c>
    </row>
    <row r="144" spans="1:54" ht="76.5" x14ac:dyDescent="0.2">
      <c r="A144" s="1">
        <v>141</v>
      </c>
      <c r="B144" s="2" t="s">
        <v>1021</v>
      </c>
      <c r="C144" s="3" t="s">
        <v>1022</v>
      </c>
      <c r="D144" s="4">
        <v>1155993.97</v>
      </c>
      <c r="E144" s="4">
        <v>1155993.97</v>
      </c>
      <c r="F144" s="23">
        <f t="shared" si="46"/>
        <v>1</v>
      </c>
      <c r="G144" s="21">
        <v>3</v>
      </c>
      <c r="H144" s="4">
        <v>1155993.97</v>
      </c>
      <c r="I144" s="4">
        <v>1011500.75</v>
      </c>
      <c r="J144" s="23">
        <f t="shared" si="47"/>
        <v>0.87500521304622381</v>
      </c>
      <c r="K144" s="21">
        <v>2</v>
      </c>
      <c r="L144" s="76">
        <f t="shared" si="48"/>
        <v>5</v>
      </c>
      <c r="M144" s="130">
        <v>2</v>
      </c>
      <c r="N144" s="130">
        <v>0</v>
      </c>
      <c r="O144" s="131">
        <f t="shared" si="60"/>
        <v>0</v>
      </c>
      <c r="P144" s="130">
        <v>3</v>
      </c>
      <c r="Q144" s="130">
        <v>2</v>
      </c>
      <c r="R144" s="130">
        <v>2</v>
      </c>
      <c r="S144" s="131">
        <f t="shared" si="61"/>
        <v>1</v>
      </c>
      <c r="T144" s="130">
        <v>0</v>
      </c>
      <c r="U144" s="130">
        <v>2</v>
      </c>
      <c r="V144" s="130">
        <v>2</v>
      </c>
      <c r="W144" s="132">
        <f t="shared" si="62"/>
        <v>1</v>
      </c>
      <c r="X144" s="130">
        <v>1</v>
      </c>
      <c r="Y144" s="134">
        <v>243031.90000000002</v>
      </c>
      <c r="Z144" s="134">
        <v>324058</v>
      </c>
      <c r="AA144" s="135">
        <f>(Z144-Y144)/Z144</f>
        <v>0.25003579606119886</v>
      </c>
      <c r="AB144" s="130">
        <v>0</v>
      </c>
      <c r="AC144" s="139">
        <f t="shared" si="49"/>
        <v>4</v>
      </c>
      <c r="AD144" s="4">
        <v>0</v>
      </c>
      <c r="AE144" s="4">
        <v>621822.81000000006</v>
      </c>
      <c r="AF144" s="23">
        <f t="shared" si="45"/>
        <v>0</v>
      </c>
      <c r="AG144" s="21">
        <v>0</v>
      </c>
      <c r="AH144" s="4">
        <v>0</v>
      </c>
      <c r="AI144" s="4">
        <v>531674.85000000009</v>
      </c>
      <c r="AJ144" s="23">
        <v>0</v>
      </c>
      <c r="AK144" s="21">
        <v>0</v>
      </c>
      <c r="AL144" s="74">
        <f t="shared" si="50"/>
        <v>0</v>
      </c>
      <c r="AM144" s="4">
        <v>1011500.7500000001</v>
      </c>
      <c r="AN144" s="4">
        <v>1155993.97</v>
      </c>
      <c r="AO144" s="23">
        <f t="shared" si="51"/>
        <v>0.87500521304622392</v>
      </c>
      <c r="AP144" s="21">
        <v>2</v>
      </c>
      <c r="AQ144" s="4">
        <f t="shared" si="52"/>
        <v>1011500.7500000001</v>
      </c>
      <c r="AR144" s="4">
        <v>42374.7</v>
      </c>
      <c r="AS144" s="23">
        <f t="shared" si="53"/>
        <v>4.1892900227706198E-2</v>
      </c>
      <c r="AT144" s="21">
        <v>0</v>
      </c>
      <c r="AU144" s="4">
        <v>0</v>
      </c>
      <c r="AV144" s="21">
        <v>3</v>
      </c>
      <c r="AW144" s="4">
        <v>0</v>
      </c>
      <c r="AX144" s="124">
        <v>0</v>
      </c>
      <c r="AY144" s="53">
        <v>0</v>
      </c>
      <c r="AZ144" s="54">
        <v>0</v>
      </c>
      <c r="BA144" s="88">
        <f t="shared" si="54"/>
        <v>5</v>
      </c>
      <c r="BB144" s="44">
        <f t="shared" si="55"/>
        <v>14</v>
      </c>
    </row>
    <row r="145" spans="1:54" ht="76.5" x14ac:dyDescent="0.2">
      <c r="A145" s="1">
        <v>142</v>
      </c>
      <c r="B145" s="2" t="s">
        <v>1137</v>
      </c>
      <c r="C145" s="3" t="s">
        <v>1138</v>
      </c>
      <c r="D145" s="4">
        <v>3328553.29</v>
      </c>
      <c r="E145" s="4">
        <v>3328553.29</v>
      </c>
      <c r="F145" s="23">
        <f t="shared" si="46"/>
        <v>1</v>
      </c>
      <c r="G145" s="21">
        <v>3</v>
      </c>
      <c r="H145" s="4">
        <v>3328553.29</v>
      </c>
      <c r="I145" s="4">
        <v>2860944.77</v>
      </c>
      <c r="J145" s="23">
        <f t="shared" si="47"/>
        <v>0.85951598810064411</v>
      </c>
      <c r="K145" s="21">
        <v>2</v>
      </c>
      <c r="L145" s="76">
        <f t="shared" si="48"/>
        <v>5</v>
      </c>
      <c r="M145" s="130">
        <v>1</v>
      </c>
      <c r="N145" s="130">
        <v>0</v>
      </c>
      <c r="O145" s="131">
        <f t="shared" si="60"/>
        <v>0</v>
      </c>
      <c r="P145" s="130">
        <v>3</v>
      </c>
      <c r="Q145" s="130">
        <v>1</v>
      </c>
      <c r="R145" s="130">
        <v>1</v>
      </c>
      <c r="S145" s="131">
        <f t="shared" si="61"/>
        <v>1</v>
      </c>
      <c r="T145" s="130">
        <v>0</v>
      </c>
      <c r="U145" s="130">
        <v>1</v>
      </c>
      <c r="V145" s="130">
        <v>1</v>
      </c>
      <c r="W145" s="132">
        <f t="shared" si="62"/>
        <v>1</v>
      </c>
      <c r="X145" s="130">
        <v>1</v>
      </c>
      <c r="Y145" s="134">
        <v>463327.8</v>
      </c>
      <c r="Z145" s="134">
        <v>463327.8</v>
      </c>
      <c r="AA145" s="135">
        <f>(Z145-Y145)/Z145</f>
        <v>0</v>
      </c>
      <c r="AB145" s="130">
        <v>0</v>
      </c>
      <c r="AC145" s="139">
        <f t="shared" si="49"/>
        <v>4</v>
      </c>
      <c r="AD145" s="4">
        <v>0</v>
      </c>
      <c r="AE145" s="4">
        <v>952130.09999999986</v>
      </c>
      <c r="AF145" s="23">
        <f t="shared" si="45"/>
        <v>0</v>
      </c>
      <c r="AG145" s="21">
        <v>0</v>
      </c>
      <c r="AH145" s="4">
        <v>0</v>
      </c>
      <c r="AI145" s="4">
        <v>353510.89999999997</v>
      </c>
      <c r="AJ145" s="23">
        <v>0</v>
      </c>
      <c r="AK145" s="21">
        <v>0</v>
      </c>
      <c r="AL145" s="74">
        <f t="shared" si="50"/>
        <v>0</v>
      </c>
      <c r="AM145" s="4">
        <v>2860944.77</v>
      </c>
      <c r="AN145" s="4">
        <v>3328553.29</v>
      </c>
      <c r="AO145" s="23">
        <f t="shared" si="51"/>
        <v>0.85951598810064411</v>
      </c>
      <c r="AP145" s="21">
        <v>2</v>
      </c>
      <c r="AQ145" s="4">
        <f t="shared" si="52"/>
        <v>2860944.77</v>
      </c>
      <c r="AR145" s="4">
        <v>0</v>
      </c>
      <c r="AS145" s="23">
        <f t="shared" si="53"/>
        <v>0</v>
      </c>
      <c r="AT145" s="21">
        <v>0</v>
      </c>
      <c r="AU145" s="4">
        <v>0</v>
      </c>
      <c r="AV145" s="21">
        <v>3</v>
      </c>
      <c r="AW145" s="4">
        <v>0</v>
      </c>
      <c r="AX145" s="124">
        <v>0</v>
      </c>
      <c r="AY145" s="53">
        <v>0</v>
      </c>
      <c r="AZ145" s="54">
        <v>0</v>
      </c>
      <c r="BA145" s="88">
        <f t="shared" si="54"/>
        <v>5</v>
      </c>
      <c r="BB145" s="44">
        <f t="shared" si="55"/>
        <v>14</v>
      </c>
    </row>
    <row r="146" spans="1:54" ht="76.5" x14ac:dyDescent="0.2">
      <c r="A146" s="1">
        <v>143</v>
      </c>
      <c r="B146" s="2" t="s">
        <v>1149</v>
      </c>
      <c r="C146" s="3" t="s">
        <v>1150</v>
      </c>
      <c r="D146" s="4">
        <v>1367068.48</v>
      </c>
      <c r="E146" s="4">
        <v>1367068.48</v>
      </c>
      <c r="F146" s="23">
        <f t="shared" si="46"/>
        <v>1</v>
      </c>
      <c r="G146" s="21">
        <v>3</v>
      </c>
      <c r="H146" s="4">
        <v>1367068.48</v>
      </c>
      <c r="I146" s="4">
        <v>1031171.02</v>
      </c>
      <c r="J146" s="23">
        <f t="shared" si="47"/>
        <v>0.75429361080726554</v>
      </c>
      <c r="K146" s="21">
        <v>2</v>
      </c>
      <c r="L146" s="76">
        <f t="shared" si="48"/>
        <v>5</v>
      </c>
      <c r="M146" s="130">
        <v>1</v>
      </c>
      <c r="N146" s="130">
        <v>0</v>
      </c>
      <c r="O146" s="131">
        <f t="shared" si="60"/>
        <v>0</v>
      </c>
      <c r="P146" s="130">
        <v>3</v>
      </c>
      <c r="Q146" s="130">
        <v>1</v>
      </c>
      <c r="R146" s="130">
        <v>1</v>
      </c>
      <c r="S146" s="131">
        <f t="shared" si="61"/>
        <v>1</v>
      </c>
      <c r="T146" s="130">
        <v>0</v>
      </c>
      <c r="U146" s="130">
        <v>1</v>
      </c>
      <c r="V146" s="130">
        <v>1</v>
      </c>
      <c r="W146" s="132">
        <f t="shared" si="62"/>
        <v>1</v>
      </c>
      <c r="X146" s="130">
        <v>1</v>
      </c>
      <c r="Y146" s="134">
        <v>0</v>
      </c>
      <c r="Z146" s="134">
        <v>0</v>
      </c>
      <c r="AA146" s="135">
        <v>0</v>
      </c>
      <c r="AB146" s="130">
        <v>0</v>
      </c>
      <c r="AC146" s="139">
        <f t="shared" si="49"/>
        <v>4</v>
      </c>
      <c r="AD146" s="4">
        <v>0</v>
      </c>
      <c r="AE146" s="4">
        <v>326427.14</v>
      </c>
      <c r="AF146" s="23">
        <f t="shared" si="45"/>
        <v>0</v>
      </c>
      <c r="AG146" s="21">
        <v>0</v>
      </c>
      <c r="AH146" s="4">
        <v>0</v>
      </c>
      <c r="AI146" s="4">
        <v>255105.44</v>
      </c>
      <c r="AJ146" s="23">
        <v>0</v>
      </c>
      <c r="AK146" s="21">
        <v>0</v>
      </c>
      <c r="AL146" s="74">
        <f t="shared" si="50"/>
        <v>0</v>
      </c>
      <c r="AM146" s="4">
        <v>1031171.02</v>
      </c>
      <c r="AN146" s="4">
        <v>1367068.48</v>
      </c>
      <c r="AO146" s="23">
        <f t="shared" si="51"/>
        <v>0.75429361080726554</v>
      </c>
      <c r="AP146" s="21">
        <v>2</v>
      </c>
      <c r="AQ146" s="4">
        <f t="shared" si="52"/>
        <v>1031171.02</v>
      </c>
      <c r="AR146" s="4">
        <v>0</v>
      </c>
      <c r="AS146" s="23">
        <f t="shared" si="53"/>
        <v>0</v>
      </c>
      <c r="AT146" s="21">
        <v>0</v>
      </c>
      <c r="AU146" s="4">
        <v>0</v>
      </c>
      <c r="AV146" s="21">
        <v>3</v>
      </c>
      <c r="AW146" s="4">
        <v>0</v>
      </c>
      <c r="AX146" s="124">
        <v>0</v>
      </c>
      <c r="AY146" s="53">
        <v>0</v>
      </c>
      <c r="AZ146" s="54">
        <v>0</v>
      </c>
      <c r="BA146" s="88">
        <f t="shared" si="54"/>
        <v>5</v>
      </c>
      <c r="BB146" s="44">
        <f t="shared" si="55"/>
        <v>14</v>
      </c>
    </row>
    <row r="147" spans="1:54" ht="76.5" x14ac:dyDescent="0.2">
      <c r="A147" s="1">
        <v>144</v>
      </c>
      <c r="B147" s="2" t="s">
        <v>1153</v>
      </c>
      <c r="C147" s="3" t="s">
        <v>1154</v>
      </c>
      <c r="D147" s="4">
        <v>1618161.22</v>
      </c>
      <c r="E147" s="4">
        <v>1618161.22</v>
      </c>
      <c r="F147" s="23">
        <f t="shared" si="46"/>
        <v>1</v>
      </c>
      <c r="G147" s="21">
        <v>3</v>
      </c>
      <c r="H147" s="4">
        <v>1618161.22</v>
      </c>
      <c r="I147" s="4">
        <v>1326667.81</v>
      </c>
      <c r="J147" s="23">
        <f t="shared" si="47"/>
        <v>0.81986133001012107</v>
      </c>
      <c r="K147" s="21">
        <v>2</v>
      </c>
      <c r="L147" s="76">
        <f t="shared" si="48"/>
        <v>5</v>
      </c>
      <c r="M147" s="130">
        <v>1</v>
      </c>
      <c r="N147" s="130">
        <v>0</v>
      </c>
      <c r="O147" s="131">
        <f t="shared" si="60"/>
        <v>0</v>
      </c>
      <c r="P147" s="130">
        <v>3</v>
      </c>
      <c r="Q147" s="130">
        <v>1</v>
      </c>
      <c r="R147" s="130">
        <v>1</v>
      </c>
      <c r="S147" s="131">
        <f t="shared" si="61"/>
        <v>1</v>
      </c>
      <c r="T147" s="130">
        <v>0</v>
      </c>
      <c r="U147" s="130">
        <v>1</v>
      </c>
      <c r="V147" s="130">
        <v>1</v>
      </c>
      <c r="W147" s="132">
        <f t="shared" si="62"/>
        <v>1</v>
      </c>
      <c r="X147" s="130">
        <v>1</v>
      </c>
      <c r="Y147" s="134">
        <v>209240.8</v>
      </c>
      <c r="Z147" s="134">
        <v>209240.8</v>
      </c>
      <c r="AA147" s="135">
        <f>(Z147-Y147)/Z147</f>
        <v>0</v>
      </c>
      <c r="AB147" s="130">
        <v>0</v>
      </c>
      <c r="AC147" s="139">
        <f t="shared" si="49"/>
        <v>4</v>
      </c>
      <c r="AD147" s="4">
        <v>0</v>
      </c>
      <c r="AE147" s="4">
        <v>246203.4</v>
      </c>
      <c r="AF147" s="23">
        <f t="shared" si="45"/>
        <v>0</v>
      </c>
      <c r="AG147" s="21">
        <v>0</v>
      </c>
      <c r="AH147" s="4">
        <v>0</v>
      </c>
      <c r="AI147" s="4">
        <v>108954.53</v>
      </c>
      <c r="AJ147" s="23">
        <v>0</v>
      </c>
      <c r="AK147" s="21">
        <v>0</v>
      </c>
      <c r="AL147" s="74">
        <f t="shared" si="50"/>
        <v>0</v>
      </c>
      <c r="AM147" s="4">
        <v>1326667.81</v>
      </c>
      <c r="AN147" s="4">
        <v>1618161.22</v>
      </c>
      <c r="AO147" s="23">
        <f t="shared" si="51"/>
        <v>0.81986133001012107</v>
      </c>
      <c r="AP147" s="21">
        <v>2</v>
      </c>
      <c r="AQ147" s="4">
        <f t="shared" si="52"/>
        <v>1326667.81</v>
      </c>
      <c r="AR147" s="4">
        <v>0</v>
      </c>
      <c r="AS147" s="23">
        <f t="shared" si="53"/>
        <v>0</v>
      </c>
      <c r="AT147" s="21">
        <v>0</v>
      </c>
      <c r="AU147" s="4">
        <v>0</v>
      </c>
      <c r="AV147" s="21">
        <v>3</v>
      </c>
      <c r="AW147" s="4">
        <v>0</v>
      </c>
      <c r="AX147" s="124">
        <v>0</v>
      </c>
      <c r="AY147" s="53">
        <v>0</v>
      </c>
      <c r="AZ147" s="54">
        <v>0</v>
      </c>
      <c r="BA147" s="88">
        <f t="shared" si="54"/>
        <v>5</v>
      </c>
      <c r="BB147" s="44">
        <f t="shared" si="55"/>
        <v>14</v>
      </c>
    </row>
    <row r="148" spans="1:54" ht="89.25" x14ac:dyDescent="0.2">
      <c r="A148" s="1">
        <v>145</v>
      </c>
      <c r="B148" s="2" t="s">
        <v>1163</v>
      </c>
      <c r="C148" s="3" t="s">
        <v>1164</v>
      </c>
      <c r="D148" s="4">
        <v>1140348.6000000001</v>
      </c>
      <c r="E148" s="4">
        <v>1140348.6000000001</v>
      </c>
      <c r="F148" s="23">
        <f t="shared" si="46"/>
        <v>1</v>
      </c>
      <c r="G148" s="21">
        <v>3</v>
      </c>
      <c r="H148" s="4">
        <v>1140348.6000000001</v>
      </c>
      <c r="I148" s="4">
        <v>817464.2</v>
      </c>
      <c r="J148" s="23">
        <f t="shared" si="47"/>
        <v>0.71685465304206086</v>
      </c>
      <c r="K148" s="21">
        <v>2</v>
      </c>
      <c r="L148" s="76">
        <f t="shared" si="48"/>
        <v>5</v>
      </c>
      <c r="M148" s="130">
        <v>1</v>
      </c>
      <c r="N148" s="130">
        <v>0</v>
      </c>
      <c r="O148" s="131">
        <f t="shared" si="60"/>
        <v>0</v>
      </c>
      <c r="P148" s="130">
        <v>3</v>
      </c>
      <c r="Q148" s="130">
        <v>1</v>
      </c>
      <c r="R148" s="130">
        <v>1</v>
      </c>
      <c r="S148" s="131">
        <f t="shared" si="61"/>
        <v>1</v>
      </c>
      <c r="T148" s="130">
        <v>0</v>
      </c>
      <c r="U148" s="130">
        <v>1</v>
      </c>
      <c r="V148" s="130">
        <v>1</v>
      </c>
      <c r="W148" s="132">
        <f t="shared" si="62"/>
        <v>1</v>
      </c>
      <c r="X148" s="130">
        <v>1</v>
      </c>
      <c r="Y148" s="134">
        <v>158610</v>
      </c>
      <c r="Z148" s="134">
        <v>158610</v>
      </c>
      <c r="AA148" s="135">
        <f>(Z148-Y148)/Z148</f>
        <v>0</v>
      </c>
      <c r="AB148" s="130">
        <v>0</v>
      </c>
      <c r="AC148" s="139">
        <f t="shared" si="49"/>
        <v>4</v>
      </c>
      <c r="AD148" s="4">
        <v>0</v>
      </c>
      <c r="AE148" s="4">
        <v>136608.85</v>
      </c>
      <c r="AF148" s="23">
        <f t="shared" si="45"/>
        <v>0</v>
      </c>
      <c r="AG148" s="21">
        <v>0</v>
      </c>
      <c r="AH148" s="4">
        <v>0</v>
      </c>
      <c r="AI148" s="4">
        <v>75456.83</v>
      </c>
      <c r="AJ148" s="23">
        <v>0</v>
      </c>
      <c r="AK148" s="21">
        <v>0</v>
      </c>
      <c r="AL148" s="74">
        <f t="shared" si="50"/>
        <v>0</v>
      </c>
      <c r="AM148" s="4">
        <v>817464.20000000007</v>
      </c>
      <c r="AN148" s="4">
        <v>1140348.6000000001</v>
      </c>
      <c r="AO148" s="23">
        <f t="shared" si="51"/>
        <v>0.71685465304206097</v>
      </c>
      <c r="AP148" s="21">
        <v>2</v>
      </c>
      <c r="AQ148" s="4">
        <f t="shared" si="52"/>
        <v>817464.20000000007</v>
      </c>
      <c r="AR148" s="4">
        <v>0</v>
      </c>
      <c r="AS148" s="23">
        <f t="shared" si="53"/>
        <v>0</v>
      </c>
      <c r="AT148" s="21">
        <v>0</v>
      </c>
      <c r="AU148" s="4">
        <v>0</v>
      </c>
      <c r="AV148" s="21">
        <v>3</v>
      </c>
      <c r="AW148" s="4">
        <v>0</v>
      </c>
      <c r="AX148" s="124">
        <v>0</v>
      </c>
      <c r="AY148" s="53">
        <v>0</v>
      </c>
      <c r="AZ148" s="54">
        <v>0</v>
      </c>
      <c r="BA148" s="88">
        <f t="shared" si="54"/>
        <v>5</v>
      </c>
      <c r="BB148" s="44">
        <f t="shared" si="55"/>
        <v>14</v>
      </c>
    </row>
    <row r="149" spans="1:54" ht="51" x14ac:dyDescent="0.2">
      <c r="A149" s="1">
        <v>146</v>
      </c>
      <c r="B149" s="2" t="s">
        <v>1239</v>
      </c>
      <c r="C149" s="3" t="s">
        <v>1240</v>
      </c>
      <c r="D149" s="4">
        <v>1117895.1000000001</v>
      </c>
      <c r="E149" s="4">
        <v>1117895.1000000001</v>
      </c>
      <c r="F149" s="23">
        <f t="shared" si="46"/>
        <v>1</v>
      </c>
      <c r="G149" s="21">
        <v>3</v>
      </c>
      <c r="H149" s="4">
        <v>1117895.1000000001</v>
      </c>
      <c r="I149" s="4">
        <v>1117895.1000000001</v>
      </c>
      <c r="J149" s="23">
        <f t="shared" si="47"/>
        <v>1</v>
      </c>
      <c r="K149" s="21">
        <v>3</v>
      </c>
      <c r="L149" s="75">
        <f t="shared" si="48"/>
        <v>6</v>
      </c>
      <c r="M149" s="130">
        <v>0</v>
      </c>
      <c r="N149" s="130">
        <v>0</v>
      </c>
      <c r="O149" s="131">
        <v>0</v>
      </c>
      <c r="P149" s="130">
        <v>0</v>
      </c>
      <c r="Q149" s="130">
        <v>0</v>
      </c>
      <c r="R149" s="130">
        <v>0</v>
      </c>
      <c r="S149" s="131">
        <v>0</v>
      </c>
      <c r="T149" s="130">
        <v>0</v>
      </c>
      <c r="U149" s="130">
        <v>0</v>
      </c>
      <c r="V149" s="130">
        <v>0</v>
      </c>
      <c r="W149" s="132">
        <v>0</v>
      </c>
      <c r="X149" s="130">
        <v>0</v>
      </c>
      <c r="Y149" s="133">
        <v>0</v>
      </c>
      <c r="Z149" s="133">
        <v>0</v>
      </c>
      <c r="AA149" s="131">
        <v>0</v>
      </c>
      <c r="AB149" s="130">
        <v>0</v>
      </c>
      <c r="AC149" s="139">
        <f t="shared" si="49"/>
        <v>0</v>
      </c>
      <c r="AD149" s="4">
        <v>0</v>
      </c>
      <c r="AE149" s="4">
        <v>52565.340000000004</v>
      </c>
      <c r="AF149" s="23">
        <f t="shared" si="45"/>
        <v>0</v>
      </c>
      <c r="AG149" s="21">
        <v>0</v>
      </c>
      <c r="AH149" s="4">
        <v>0</v>
      </c>
      <c r="AI149" s="4">
        <v>23765.34</v>
      </c>
      <c r="AJ149" s="23">
        <v>0</v>
      </c>
      <c r="AK149" s="21">
        <v>0</v>
      </c>
      <c r="AL149" s="74">
        <f t="shared" si="50"/>
        <v>0</v>
      </c>
      <c r="AM149" s="4">
        <v>1117895.1000000001</v>
      </c>
      <c r="AN149" s="4">
        <v>1117895.1000000001</v>
      </c>
      <c r="AO149" s="23">
        <f t="shared" si="51"/>
        <v>1</v>
      </c>
      <c r="AP149" s="21">
        <v>3</v>
      </c>
      <c r="AQ149" s="4">
        <f t="shared" si="52"/>
        <v>1117895.1000000001</v>
      </c>
      <c r="AR149" s="4">
        <v>448261.6</v>
      </c>
      <c r="AS149" s="23">
        <f t="shared" si="53"/>
        <v>0.40098717670378908</v>
      </c>
      <c r="AT149" s="21">
        <v>1</v>
      </c>
      <c r="AU149" s="4">
        <v>0</v>
      </c>
      <c r="AV149" s="21">
        <v>3</v>
      </c>
      <c r="AW149" s="4">
        <v>8</v>
      </c>
      <c r="AX149" s="124">
        <v>15</v>
      </c>
      <c r="AY149" s="53">
        <f>AW149/AX149</f>
        <v>0.53333333333333333</v>
      </c>
      <c r="AZ149" s="54">
        <v>1</v>
      </c>
      <c r="BA149" s="90">
        <f t="shared" si="54"/>
        <v>8</v>
      </c>
      <c r="BB149" s="44">
        <f t="shared" si="55"/>
        <v>14</v>
      </c>
    </row>
    <row r="150" spans="1:54" ht="76.5" x14ac:dyDescent="0.2">
      <c r="A150" s="1">
        <v>147</v>
      </c>
      <c r="B150" s="2" t="s">
        <v>1291</v>
      </c>
      <c r="C150" s="3" t="s">
        <v>1292</v>
      </c>
      <c r="D150" s="4">
        <v>393634.75</v>
      </c>
      <c r="E150" s="4">
        <v>393634.75</v>
      </c>
      <c r="F150" s="23">
        <f t="shared" si="46"/>
        <v>1</v>
      </c>
      <c r="G150" s="21">
        <v>3</v>
      </c>
      <c r="H150" s="4">
        <v>393634.75</v>
      </c>
      <c r="I150" s="4">
        <v>396956.08</v>
      </c>
      <c r="J150" s="23">
        <f t="shared" si="47"/>
        <v>1.0084375934797423</v>
      </c>
      <c r="K150" s="21">
        <v>3</v>
      </c>
      <c r="L150" s="75">
        <f t="shared" si="48"/>
        <v>6</v>
      </c>
      <c r="M150" s="130">
        <v>0</v>
      </c>
      <c r="N150" s="130">
        <v>0</v>
      </c>
      <c r="O150" s="131">
        <v>0</v>
      </c>
      <c r="P150" s="130">
        <v>0</v>
      </c>
      <c r="Q150" s="130">
        <v>0</v>
      </c>
      <c r="R150" s="130">
        <v>0</v>
      </c>
      <c r="S150" s="131">
        <v>0</v>
      </c>
      <c r="T150" s="130">
        <v>0</v>
      </c>
      <c r="U150" s="130">
        <v>0</v>
      </c>
      <c r="V150" s="130">
        <v>0</v>
      </c>
      <c r="W150" s="132">
        <v>0</v>
      </c>
      <c r="X150" s="130">
        <v>0</v>
      </c>
      <c r="Y150" s="133">
        <v>0</v>
      </c>
      <c r="Z150" s="133">
        <v>0</v>
      </c>
      <c r="AA150" s="131">
        <v>0</v>
      </c>
      <c r="AB150" s="130">
        <v>0</v>
      </c>
      <c r="AC150" s="139">
        <f t="shared" si="49"/>
        <v>0</v>
      </c>
      <c r="AD150" s="4">
        <v>0</v>
      </c>
      <c r="AE150" s="4">
        <v>0</v>
      </c>
      <c r="AF150" s="23">
        <v>0</v>
      </c>
      <c r="AG150" s="21">
        <v>0</v>
      </c>
      <c r="AH150" s="4">
        <v>0</v>
      </c>
      <c r="AI150" s="4">
        <v>0</v>
      </c>
      <c r="AJ150" s="23">
        <v>0</v>
      </c>
      <c r="AK150" s="21">
        <v>0</v>
      </c>
      <c r="AL150" s="74">
        <f t="shared" si="50"/>
        <v>0</v>
      </c>
      <c r="AM150" s="4">
        <v>396956.07999999984</v>
      </c>
      <c r="AN150" s="4">
        <v>393634.75</v>
      </c>
      <c r="AO150" s="23">
        <f t="shared" si="51"/>
        <v>1.0084375934797418</v>
      </c>
      <c r="AP150" s="21">
        <v>3</v>
      </c>
      <c r="AQ150" s="4">
        <f t="shared" si="52"/>
        <v>396956.07999999984</v>
      </c>
      <c r="AR150" s="4">
        <v>264993.48999999987</v>
      </c>
      <c r="AS150" s="23">
        <f t="shared" si="53"/>
        <v>0.66756375163720882</v>
      </c>
      <c r="AT150" s="21">
        <v>2</v>
      </c>
      <c r="AU150" s="4">
        <v>0</v>
      </c>
      <c r="AV150" s="21">
        <v>3</v>
      </c>
      <c r="AW150" s="4">
        <v>0</v>
      </c>
      <c r="AX150" s="124">
        <v>0</v>
      </c>
      <c r="AY150" s="53">
        <v>0</v>
      </c>
      <c r="AZ150" s="54">
        <v>0</v>
      </c>
      <c r="BA150" s="90">
        <f t="shared" si="54"/>
        <v>8</v>
      </c>
      <c r="BB150" s="44">
        <f t="shared" si="55"/>
        <v>14</v>
      </c>
    </row>
    <row r="151" spans="1:54" ht="89.25" x14ac:dyDescent="0.2">
      <c r="A151" s="1">
        <v>148</v>
      </c>
      <c r="B151" s="2" t="s">
        <v>1311</v>
      </c>
      <c r="C151" s="3" t="s">
        <v>1312</v>
      </c>
      <c r="D151" s="4">
        <v>3076284.44</v>
      </c>
      <c r="E151" s="4">
        <v>2983973.44</v>
      </c>
      <c r="F151" s="23">
        <f t="shared" si="46"/>
        <v>0.96999269677416433</v>
      </c>
      <c r="G151" s="21">
        <v>3</v>
      </c>
      <c r="H151" s="4">
        <v>3076284.44</v>
      </c>
      <c r="I151" s="4">
        <v>2241106.9900000002</v>
      </c>
      <c r="J151" s="23">
        <f t="shared" si="47"/>
        <v>0.72851097930333131</v>
      </c>
      <c r="K151" s="21">
        <v>2</v>
      </c>
      <c r="L151" s="76">
        <f t="shared" si="48"/>
        <v>5</v>
      </c>
      <c r="M151" s="130">
        <v>1</v>
      </c>
      <c r="N151" s="130">
        <v>0</v>
      </c>
      <c r="O151" s="131">
        <f>N151/M151</f>
        <v>0</v>
      </c>
      <c r="P151" s="130">
        <v>3</v>
      </c>
      <c r="Q151" s="130">
        <v>1</v>
      </c>
      <c r="R151" s="130">
        <v>1</v>
      </c>
      <c r="S151" s="131">
        <f>R151/Q151</f>
        <v>1</v>
      </c>
      <c r="T151" s="130">
        <v>0</v>
      </c>
      <c r="U151" s="130">
        <v>1</v>
      </c>
      <c r="V151" s="130">
        <v>1</v>
      </c>
      <c r="W151" s="132">
        <f>U151/V151</f>
        <v>1</v>
      </c>
      <c r="X151" s="130">
        <v>1</v>
      </c>
      <c r="Y151" s="134">
        <v>0</v>
      </c>
      <c r="Z151" s="134">
        <v>0</v>
      </c>
      <c r="AA151" s="135">
        <v>0</v>
      </c>
      <c r="AB151" s="130">
        <v>0</v>
      </c>
      <c r="AC151" s="139">
        <f t="shared" si="49"/>
        <v>4</v>
      </c>
      <c r="AD151" s="4">
        <v>0</v>
      </c>
      <c r="AE151" s="4">
        <v>731638.88000000024</v>
      </c>
      <c r="AF151" s="23">
        <f t="shared" ref="AF151:AF163" si="63">AD151/AE151</f>
        <v>0</v>
      </c>
      <c r="AG151" s="21">
        <v>0</v>
      </c>
      <c r="AH151" s="4">
        <v>0</v>
      </c>
      <c r="AI151" s="4">
        <v>47903.95</v>
      </c>
      <c r="AJ151" s="23">
        <v>0</v>
      </c>
      <c r="AK151" s="21">
        <v>0</v>
      </c>
      <c r="AL151" s="74">
        <f t="shared" si="50"/>
        <v>0</v>
      </c>
      <c r="AM151" s="4">
        <v>2241106.9899999998</v>
      </c>
      <c r="AN151" s="4">
        <v>2983973.44</v>
      </c>
      <c r="AO151" s="23">
        <f t="shared" si="51"/>
        <v>0.75104790141831823</v>
      </c>
      <c r="AP151" s="21">
        <v>2</v>
      </c>
      <c r="AQ151" s="4">
        <f t="shared" si="52"/>
        <v>2241106.9899999998</v>
      </c>
      <c r="AR151" s="4">
        <v>212968.34999999998</v>
      </c>
      <c r="AS151" s="23">
        <f t="shared" si="53"/>
        <v>9.502819408010503E-2</v>
      </c>
      <c r="AT151" s="21">
        <v>0</v>
      </c>
      <c r="AU151" s="4">
        <v>0</v>
      </c>
      <c r="AV151" s="21">
        <v>3</v>
      </c>
      <c r="AW151" s="4">
        <v>0</v>
      </c>
      <c r="AX151" s="124">
        <v>0</v>
      </c>
      <c r="AY151" s="53">
        <v>0</v>
      </c>
      <c r="AZ151" s="54">
        <v>0</v>
      </c>
      <c r="BA151" s="88">
        <f t="shared" si="54"/>
        <v>5</v>
      </c>
      <c r="BB151" s="44">
        <f t="shared" si="55"/>
        <v>14</v>
      </c>
    </row>
    <row r="152" spans="1:54" ht="25.5" x14ac:dyDescent="0.2">
      <c r="A152" s="1">
        <v>149</v>
      </c>
      <c r="B152" s="2" t="s">
        <v>1347</v>
      </c>
      <c r="C152" s="3" t="s">
        <v>1348</v>
      </c>
      <c r="D152" s="4">
        <v>1234072</v>
      </c>
      <c r="E152" s="4">
        <v>1234072</v>
      </c>
      <c r="F152" s="23">
        <f t="shared" si="46"/>
        <v>1</v>
      </c>
      <c r="G152" s="21">
        <v>3</v>
      </c>
      <c r="H152" s="4">
        <v>1234072</v>
      </c>
      <c r="I152" s="4">
        <v>1198875.3899999999</v>
      </c>
      <c r="J152" s="23">
        <f t="shared" si="47"/>
        <v>0.9714792897010871</v>
      </c>
      <c r="K152" s="21">
        <v>3</v>
      </c>
      <c r="L152" s="75">
        <f t="shared" si="48"/>
        <v>6</v>
      </c>
      <c r="M152" s="130">
        <v>0</v>
      </c>
      <c r="N152" s="130">
        <v>0</v>
      </c>
      <c r="O152" s="131">
        <v>0</v>
      </c>
      <c r="P152" s="130">
        <v>0</v>
      </c>
      <c r="Q152" s="130">
        <v>0</v>
      </c>
      <c r="R152" s="130">
        <v>0</v>
      </c>
      <c r="S152" s="131">
        <v>0</v>
      </c>
      <c r="T152" s="130">
        <v>0</v>
      </c>
      <c r="U152" s="130">
        <v>0</v>
      </c>
      <c r="V152" s="130">
        <v>0</v>
      </c>
      <c r="W152" s="132">
        <v>0</v>
      </c>
      <c r="X152" s="130">
        <v>0</v>
      </c>
      <c r="Y152" s="133">
        <v>0</v>
      </c>
      <c r="Z152" s="133">
        <v>0</v>
      </c>
      <c r="AA152" s="131">
        <v>0</v>
      </c>
      <c r="AB152" s="130">
        <v>0</v>
      </c>
      <c r="AC152" s="139">
        <f t="shared" si="49"/>
        <v>0</v>
      </c>
      <c r="AD152" s="4">
        <v>0</v>
      </c>
      <c r="AE152" s="4">
        <v>25351.47</v>
      </c>
      <c r="AF152" s="23">
        <f t="shared" si="63"/>
        <v>0</v>
      </c>
      <c r="AG152" s="21">
        <v>0</v>
      </c>
      <c r="AH152" s="4">
        <v>0</v>
      </c>
      <c r="AI152" s="4">
        <v>85501.47</v>
      </c>
      <c r="AJ152" s="23">
        <v>0</v>
      </c>
      <c r="AK152" s="21">
        <v>0</v>
      </c>
      <c r="AL152" s="74">
        <f t="shared" si="50"/>
        <v>0</v>
      </c>
      <c r="AM152" s="4">
        <v>1198875.3900000001</v>
      </c>
      <c r="AN152" s="4">
        <v>1234072</v>
      </c>
      <c r="AO152" s="23">
        <f t="shared" si="51"/>
        <v>0.97147928970108721</v>
      </c>
      <c r="AP152" s="21">
        <v>3</v>
      </c>
      <c r="AQ152" s="4">
        <f t="shared" si="52"/>
        <v>1198875.3900000001</v>
      </c>
      <c r="AR152" s="4">
        <v>615336.02</v>
      </c>
      <c r="AS152" s="23">
        <f t="shared" si="53"/>
        <v>0.51326103207440099</v>
      </c>
      <c r="AT152" s="21">
        <v>2</v>
      </c>
      <c r="AU152" s="4">
        <v>0</v>
      </c>
      <c r="AV152" s="21">
        <v>3</v>
      </c>
      <c r="AW152" s="4">
        <v>0</v>
      </c>
      <c r="AX152" s="124">
        <v>0</v>
      </c>
      <c r="AY152" s="53">
        <v>0</v>
      </c>
      <c r="AZ152" s="54">
        <v>0</v>
      </c>
      <c r="BA152" s="90">
        <f t="shared" si="54"/>
        <v>8</v>
      </c>
      <c r="BB152" s="44">
        <f t="shared" si="55"/>
        <v>14</v>
      </c>
    </row>
    <row r="153" spans="1:54" ht="76.5" x14ac:dyDescent="0.2">
      <c r="A153" s="1">
        <v>150</v>
      </c>
      <c r="B153" s="2" t="s">
        <v>1421</v>
      </c>
      <c r="C153" s="3" t="s">
        <v>1422</v>
      </c>
      <c r="D153" s="4">
        <v>1309056.76</v>
      </c>
      <c r="E153" s="4">
        <v>1309056.76</v>
      </c>
      <c r="F153" s="23">
        <f t="shared" si="46"/>
        <v>1</v>
      </c>
      <c r="G153" s="21">
        <v>3</v>
      </c>
      <c r="H153" s="4">
        <v>1309056.76</v>
      </c>
      <c r="I153" s="4">
        <v>693905.79</v>
      </c>
      <c r="J153" s="23">
        <f t="shared" si="47"/>
        <v>0.53008075066202631</v>
      </c>
      <c r="K153" s="21">
        <v>1</v>
      </c>
      <c r="L153" s="77">
        <f t="shared" si="48"/>
        <v>4</v>
      </c>
      <c r="M153" s="130">
        <v>2</v>
      </c>
      <c r="N153" s="130">
        <v>0</v>
      </c>
      <c r="O153" s="131">
        <f>N153/M153</f>
        <v>0</v>
      </c>
      <c r="P153" s="130">
        <v>3</v>
      </c>
      <c r="Q153" s="130">
        <v>2</v>
      </c>
      <c r="R153" s="130">
        <v>2</v>
      </c>
      <c r="S153" s="131">
        <f>R153/Q153</f>
        <v>1</v>
      </c>
      <c r="T153" s="130">
        <v>0</v>
      </c>
      <c r="U153" s="130">
        <v>2</v>
      </c>
      <c r="V153" s="130">
        <v>2</v>
      </c>
      <c r="W153" s="132">
        <f>U153/V153</f>
        <v>1</v>
      </c>
      <c r="X153" s="130">
        <v>1</v>
      </c>
      <c r="Y153" s="134">
        <v>144366.29999999999</v>
      </c>
      <c r="Z153" s="134">
        <v>149650.79999999999</v>
      </c>
      <c r="AA153" s="135">
        <f>(Z153-Y153)/Z153</f>
        <v>3.5312206817471076E-2</v>
      </c>
      <c r="AB153" s="130">
        <v>2</v>
      </c>
      <c r="AC153" s="138">
        <f t="shared" si="49"/>
        <v>6</v>
      </c>
      <c r="AD153" s="4">
        <v>0</v>
      </c>
      <c r="AE153" s="4">
        <v>62456.14</v>
      </c>
      <c r="AF153" s="23">
        <f t="shared" si="63"/>
        <v>0</v>
      </c>
      <c r="AG153" s="21">
        <v>0</v>
      </c>
      <c r="AH153" s="4">
        <v>0</v>
      </c>
      <c r="AI153" s="4">
        <v>18136.5</v>
      </c>
      <c r="AJ153" s="23">
        <v>0</v>
      </c>
      <c r="AK153" s="21">
        <v>0</v>
      </c>
      <c r="AL153" s="74">
        <f t="shared" si="50"/>
        <v>0</v>
      </c>
      <c r="AM153" s="4">
        <v>693905.79</v>
      </c>
      <c r="AN153" s="4">
        <v>1309056.76</v>
      </c>
      <c r="AO153" s="23">
        <f t="shared" si="51"/>
        <v>0.53008075066202631</v>
      </c>
      <c r="AP153" s="21">
        <v>1</v>
      </c>
      <c r="AQ153" s="4">
        <f t="shared" si="52"/>
        <v>693905.79</v>
      </c>
      <c r="AR153" s="4">
        <v>144366.29999999999</v>
      </c>
      <c r="AS153" s="23">
        <f t="shared" si="53"/>
        <v>0.20804884766849976</v>
      </c>
      <c r="AT153" s="21">
        <v>0</v>
      </c>
      <c r="AU153" s="4">
        <v>0</v>
      </c>
      <c r="AV153" s="21">
        <v>3</v>
      </c>
      <c r="AW153" s="4">
        <v>0</v>
      </c>
      <c r="AX153" s="124">
        <v>0</v>
      </c>
      <c r="AY153" s="53">
        <v>0</v>
      </c>
      <c r="AZ153" s="54">
        <v>0</v>
      </c>
      <c r="BA153" s="88">
        <f t="shared" si="54"/>
        <v>4</v>
      </c>
      <c r="BB153" s="44">
        <f t="shared" si="55"/>
        <v>14</v>
      </c>
    </row>
    <row r="154" spans="1:54" ht="76.5" x14ac:dyDescent="0.2">
      <c r="A154" s="1">
        <v>151</v>
      </c>
      <c r="B154" s="2" t="s">
        <v>1627</v>
      </c>
      <c r="C154" s="3" t="s">
        <v>1628</v>
      </c>
      <c r="D154" s="4">
        <v>644933.05000000005</v>
      </c>
      <c r="E154" s="4">
        <v>665121.6</v>
      </c>
      <c r="F154" s="23">
        <f t="shared" si="46"/>
        <v>1.0313033267561647</v>
      </c>
      <c r="G154" s="21">
        <v>3</v>
      </c>
      <c r="H154" s="4">
        <v>644933.05000000005</v>
      </c>
      <c r="I154" s="4">
        <v>509899.85</v>
      </c>
      <c r="J154" s="23">
        <f t="shared" si="47"/>
        <v>0.79062446869485126</v>
      </c>
      <c r="K154" s="21">
        <v>2</v>
      </c>
      <c r="L154" s="76">
        <f t="shared" si="48"/>
        <v>5</v>
      </c>
      <c r="M154" s="130">
        <v>2</v>
      </c>
      <c r="N154" s="130">
        <v>0</v>
      </c>
      <c r="O154" s="131">
        <f>N154/M154</f>
        <v>0</v>
      </c>
      <c r="P154" s="130">
        <v>3</v>
      </c>
      <c r="Q154" s="130">
        <v>2</v>
      </c>
      <c r="R154" s="130">
        <v>2</v>
      </c>
      <c r="S154" s="131">
        <f>R154/Q154</f>
        <v>1</v>
      </c>
      <c r="T154" s="130">
        <v>0</v>
      </c>
      <c r="U154" s="130">
        <v>2</v>
      </c>
      <c r="V154" s="130">
        <v>2</v>
      </c>
      <c r="W154" s="132">
        <f>U154/V154</f>
        <v>1</v>
      </c>
      <c r="X154" s="130">
        <v>1</v>
      </c>
      <c r="Y154" s="134">
        <v>57666.400000000001</v>
      </c>
      <c r="Z154" s="134">
        <v>192349.6</v>
      </c>
      <c r="AA154" s="135">
        <f>(Z154-Y154)/Z154</f>
        <v>0.70020005240458005</v>
      </c>
      <c r="AB154" s="130">
        <v>0</v>
      </c>
      <c r="AC154" s="139">
        <f t="shared" si="49"/>
        <v>4</v>
      </c>
      <c r="AD154" s="4">
        <v>0</v>
      </c>
      <c r="AE154" s="4">
        <v>219011.80000000002</v>
      </c>
      <c r="AF154" s="23">
        <f t="shared" si="63"/>
        <v>0</v>
      </c>
      <c r="AG154" s="21">
        <v>0</v>
      </c>
      <c r="AH154" s="4">
        <v>0</v>
      </c>
      <c r="AI154" s="4">
        <v>113887.8</v>
      </c>
      <c r="AJ154" s="23">
        <v>0</v>
      </c>
      <c r="AK154" s="21">
        <v>0</v>
      </c>
      <c r="AL154" s="74">
        <f t="shared" si="50"/>
        <v>0</v>
      </c>
      <c r="AM154" s="4">
        <v>509899.85000000009</v>
      </c>
      <c r="AN154" s="4">
        <v>665121.6</v>
      </c>
      <c r="AO154" s="23">
        <f t="shared" si="51"/>
        <v>0.76662650859632298</v>
      </c>
      <c r="AP154" s="21">
        <v>2</v>
      </c>
      <c r="AQ154" s="4">
        <f t="shared" si="52"/>
        <v>509899.85000000009</v>
      </c>
      <c r="AR154" s="4">
        <v>57666.400000000001</v>
      </c>
      <c r="AS154" s="23">
        <f t="shared" si="53"/>
        <v>0.11309358102380299</v>
      </c>
      <c r="AT154" s="21">
        <v>0</v>
      </c>
      <c r="AU154" s="4">
        <v>0</v>
      </c>
      <c r="AV154" s="21">
        <v>3</v>
      </c>
      <c r="AW154" s="4">
        <v>0</v>
      </c>
      <c r="AX154" s="124">
        <v>0</v>
      </c>
      <c r="AY154" s="53">
        <v>0</v>
      </c>
      <c r="AZ154" s="54">
        <v>0</v>
      </c>
      <c r="BA154" s="88">
        <f t="shared" si="54"/>
        <v>5</v>
      </c>
      <c r="BB154" s="44">
        <f t="shared" si="55"/>
        <v>14</v>
      </c>
    </row>
    <row r="155" spans="1:54" ht="102" x14ac:dyDescent="0.2">
      <c r="A155" s="1">
        <v>152</v>
      </c>
      <c r="B155" s="2" t="s">
        <v>1631</v>
      </c>
      <c r="C155" s="3" t="s">
        <v>1632</v>
      </c>
      <c r="D155" s="4">
        <v>1351806.22</v>
      </c>
      <c r="E155" s="4">
        <v>1324268.8999999999</v>
      </c>
      <c r="F155" s="23">
        <f t="shared" si="46"/>
        <v>0.97962924005483565</v>
      </c>
      <c r="G155" s="21">
        <v>3</v>
      </c>
      <c r="H155" s="4">
        <v>1351806.22</v>
      </c>
      <c r="I155" s="4">
        <v>1266032.93</v>
      </c>
      <c r="J155" s="23">
        <f t="shared" si="47"/>
        <v>0.93654912314281258</v>
      </c>
      <c r="K155" s="21">
        <v>3</v>
      </c>
      <c r="L155" s="75">
        <f t="shared" si="48"/>
        <v>6</v>
      </c>
      <c r="M155" s="130">
        <v>10</v>
      </c>
      <c r="N155" s="130">
        <v>1</v>
      </c>
      <c r="O155" s="131">
        <f>N155/M155</f>
        <v>0.1</v>
      </c>
      <c r="P155" s="130">
        <v>1</v>
      </c>
      <c r="Q155" s="130">
        <v>10</v>
      </c>
      <c r="R155" s="130">
        <v>8</v>
      </c>
      <c r="S155" s="131">
        <f>R155/Q155</f>
        <v>0.8</v>
      </c>
      <c r="T155" s="130">
        <v>0</v>
      </c>
      <c r="U155" s="130">
        <v>10</v>
      </c>
      <c r="V155" s="130">
        <v>10</v>
      </c>
      <c r="W155" s="132">
        <f>U155/V155</f>
        <v>1</v>
      </c>
      <c r="X155" s="130">
        <v>1</v>
      </c>
      <c r="Y155" s="134">
        <v>312594.44</v>
      </c>
      <c r="Z155" s="134">
        <v>313496.44</v>
      </c>
      <c r="AA155" s="135">
        <f>(Z155-Y155)/Z155</f>
        <v>2.8772256552578395E-3</v>
      </c>
      <c r="AB155" s="130">
        <v>0</v>
      </c>
      <c r="AC155" s="139">
        <f t="shared" si="49"/>
        <v>2</v>
      </c>
      <c r="AD155" s="4">
        <v>0</v>
      </c>
      <c r="AE155" s="4">
        <v>266722.12</v>
      </c>
      <c r="AF155" s="23">
        <f t="shared" si="63"/>
        <v>0</v>
      </c>
      <c r="AG155" s="21">
        <v>0</v>
      </c>
      <c r="AH155" s="4">
        <v>0</v>
      </c>
      <c r="AI155" s="4">
        <v>31328.519999999997</v>
      </c>
      <c r="AJ155" s="23">
        <v>0</v>
      </c>
      <c r="AK155" s="21">
        <v>0</v>
      </c>
      <c r="AL155" s="74">
        <f t="shared" si="50"/>
        <v>0</v>
      </c>
      <c r="AM155" s="4">
        <v>1266032.9300000002</v>
      </c>
      <c r="AN155" s="4">
        <v>1324268.8999999999</v>
      </c>
      <c r="AO155" s="23">
        <f t="shared" si="51"/>
        <v>0.9560240597661096</v>
      </c>
      <c r="AP155" s="21">
        <v>3</v>
      </c>
      <c r="AQ155" s="4">
        <f t="shared" si="52"/>
        <v>1266032.9300000002</v>
      </c>
      <c r="AR155" s="4">
        <v>312594.44</v>
      </c>
      <c r="AS155" s="23">
        <f t="shared" si="53"/>
        <v>0.24690861713999807</v>
      </c>
      <c r="AT155" s="21">
        <v>0</v>
      </c>
      <c r="AU155" s="4">
        <v>0</v>
      </c>
      <c r="AV155" s="21">
        <v>3</v>
      </c>
      <c r="AW155" s="4">
        <v>0</v>
      </c>
      <c r="AX155" s="124">
        <v>0</v>
      </c>
      <c r="AY155" s="53">
        <v>0</v>
      </c>
      <c r="AZ155" s="54">
        <v>0</v>
      </c>
      <c r="BA155" s="90">
        <f t="shared" si="54"/>
        <v>6</v>
      </c>
      <c r="BB155" s="44">
        <f t="shared" si="55"/>
        <v>14</v>
      </c>
    </row>
    <row r="156" spans="1:54" ht="76.5" x14ac:dyDescent="0.2">
      <c r="A156" s="1">
        <v>153</v>
      </c>
      <c r="B156" s="2" t="s">
        <v>1639</v>
      </c>
      <c r="C156" s="3" t="s">
        <v>1640</v>
      </c>
      <c r="D156" s="4">
        <v>1006726.09</v>
      </c>
      <c r="E156" s="4">
        <v>1249167.5</v>
      </c>
      <c r="F156" s="23">
        <f t="shared" si="46"/>
        <v>1.2408216220958375</v>
      </c>
      <c r="G156" s="21">
        <v>3</v>
      </c>
      <c r="H156" s="4">
        <v>1006726.09</v>
      </c>
      <c r="I156" s="4">
        <v>900300.33</v>
      </c>
      <c r="J156" s="23">
        <f t="shared" si="47"/>
        <v>0.89428528667614049</v>
      </c>
      <c r="K156" s="21">
        <v>2</v>
      </c>
      <c r="L156" s="76">
        <f t="shared" si="48"/>
        <v>5</v>
      </c>
      <c r="M156" s="130">
        <v>5</v>
      </c>
      <c r="N156" s="130">
        <v>0</v>
      </c>
      <c r="O156" s="131">
        <f>N156/M156</f>
        <v>0</v>
      </c>
      <c r="P156" s="130">
        <v>3</v>
      </c>
      <c r="Q156" s="130">
        <v>5</v>
      </c>
      <c r="R156" s="130">
        <v>5</v>
      </c>
      <c r="S156" s="131">
        <f>R156/Q156</f>
        <v>1</v>
      </c>
      <c r="T156" s="130">
        <v>0</v>
      </c>
      <c r="U156" s="130">
        <v>5</v>
      </c>
      <c r="V156" s="130">
        <v>5</v>
      </c>
      <c r="W156" s="132">
        <f>U156/V156</f>
        <v>1</v>
      </c>
      <c r="X156" s="130">
        <v>1</v>
      </c>
      <c r="Y156" s="134">
        <v>179373</v>
      </c>
      <c r="Z156" s="134">
        <v>179373</v>
      </c>
      <c r="AA156" s="135">
        <f>(Z156-Y156)/Z156</f>
        <v>0</v>
      </c>
      <c r="AB156" s="130">
        <v>0</v>
      </c>
      <c r="AC156" s="139">
        <f t="shared" si="49"/>
        <v>4</v>
      </c>
      <c r="AD156" s="4">
        <v>0</v>
      </c>
      <c r="AE156" s="4">
        <v>158480.19</v>
      </c>
      <c r="AF156" s="23">
        <f t="shared" si="63"/>
        <v>0</v>
      </c>
      <c r="AG156" s="21">
        <v>0</v>
      </c>
      <c r="AH156" s="4">
        <v>0</v>
      </c>
      <c r="AI156" s="4">
        <v>37430.85</v>
      </c>
      <c r="AJ156" s="23">
        <v>0</v>
      </c>
      <c r="AK156" s="21">
        <v>0</v>
      </c>
      <c r="AL156" s="74">
        <f t="shared" si="50"/>
        <v>0</v>
      </c>
      <c r="AM156" s="4">
        <v>900300.32999999984</v>
      </c>
      <c r="AN156" s="4">
        <v>1249167.5</v>
      </c>
      <c r="AO156" s="23">
        <f t="shared" si="51"/>
        <v>0.72072026369562114</v>
      </c>
      <c r="AP156" s="21">
        <v>2</v>
      </c>
      <c r="AQ156" s="4">
        <f t="shared" si="52"/>
        <v>900300.32999999984</v>
      </c>
      <c r="AR156" s="4">
        <v>179373</v>
      </c>
      <c r="AS156" s="23">
        <f t="shared" si="53"/>
        <v>0.19923684799715671</v>
      </c>
      <c r="AT156" s="21">
        <v>0</v>
      </c>
      <c r="AU156" s="4">
        <v>0</v>
      </c>
      <c r="AV156" s="21">
        <v>3</v>
      </c>
      <c r="AW156" s="4">
        <v>0</v>
      </c>
      <c r="AX156" s="124">
        <v>0</v>
      </c>
      <c r="AY156" s="53">
        <v>0</v>
      </c>
      <c r="AZ156" s="54">
        <v>0</v>
      </c>
      <c r="BA156" s="88">
        <f t="shared" si="54"/>
        <v>5</v>
      </c>
      <c r="BB156" s="44">
        <f t="shared" si="55"/>
        <v>14</v>
      </c>
    </row>
    <row r="157" spans="1:54" ht="76.5" x14ac:dyDescent="0.2">
      <c r="A157" s="1">
        <v>154</v>
      </c>
      <c r="B157" s="2" t="s">
        <v>1665</v>
      </c>
      <c r="C157" s="3" t="s">
        <v>1666</v>
      </c>
      <c r="D157" s="4">
        <v>1503770</v>
      </c>
      <c r="E157" s="4">
        <v>1601899.65</v>
      </c>
      <c r="F157" s="23">
        <f t="shared" si="46"/>
        <v>1.0652557571969117</v>
      </c>
      <c r="G157" s="21">
        <v>3</v>
      </c>
      <c r="H157" s="4">
        <v>1503770</v>
      </c>
      <c r="I157" s="4">
        <v>1363870.07</v>
      </c>
      <c r="J157" s="23">
        <f t="shared" si="47"/>
        <v>0.90696720243122286</v>
      </c>
      <c r="K157" s="21">
        <v>3</v>
      </c>
      <c r="L157" s="75">
        <f t="shared" si="48"/>
        <v>6</v>
      </c>
      <c r="M157" s="130">
        <v>0</v>
      </c>
      <c r="N157" s="130">
        <v>0</v>
      </c>
      <c r="O157" s="131">
        <v>0</v>
      </c>
      <c r="P157" s="130">
        <v>0</v>
      </c>
      <c r="Q157" s="130">
        <v>0</v>
      </c>
      <c r="R157" s="130">
        <v>0</v>
      </c>
      <c r="S157" s="131">
        <v>0</v>
      </c>
      <c r="T157" s="130">
        <v>0</v>
      </c>
      <c r="U157" s="130">
        <v>0</v>
      </c>
      <c r="V157" s="130">
        <v>0</v>
      </c>
      <c r="W157" s="132">
        <v>0</v>
      </c>
      <c r="X157" s="130">
        <v>0</v>
      </c>
      <c r="Y157" s="133">
        <v>0</v>
      </c>
      <c r="Z157" s="133">
        <v>0</v>
      </c>
      <c r="AA157" s="131">
        <v>0</v>
      </c>
      <c r="AB157" s="130">
        <v>0</v>
      </c>
      <c r="AC157" s="139">
        <f t="shared" si="49"/>
        <v>0</v>
      </c>
      <c r="AD157" s="4">
        <v>0</v>
      </c>
      <c r="AE157" s="4">
        <v>436072.55999999994</v>
      </c>
      <c r="AF157" s="23">
        <f t="shared" si="63"/>
        <v>0</v>
      </c>
      <c r="AG157" s="21">
        <v>0</v>
      </c>
      <c r="AH157" s="4">
        <v>0</v>
      </c>
      <c r="AI157" s="4">
        <v>268411.06</v>
      </c>
      <c r="AJ157" s="23">
        <v>0</v>
      </c>
      <c r="AK157" s="21">
        <v>0</v>
      </c>
      <c r="AL157" s="74">
        <f t="shared" si="50"/>
        <v>0</v>
      </c>
      <c r="AM157" s="4">
        <v>1363870.0699999998</v>
      </c>
      <c r="AN157" s="4">
        <v>1601899.65</v>
      </c>
      <c r="AO157" s="23">
        <f t="shared" si="51"/>
        <v>0.85140793307495877</v>
      </c>
      <c r="AP157" s="21">
        <v>2</v>
      </c>
      <c r="AQ157" s="4">
        <f t="shared" si="52"/>
        <v>1363870.0699999998</v>
      </c>
      <c r="AR157" s="4">
        <v>0</v>
      </c>
      <c r="AS157" s="23">
        <f t="shared" si="53"/>
        <v>0</v>
      </c>
      <c r="AT157" s="21">
        <v>0</v>
      </c>
      <c r="AU157" s="4">
        <v>0</v>
      </c>
      <c r="AV157" s="21">
        <v>3</v>
      </c>
      <c r="AW157" s="4">
        <v>14</v>
      </c>
      <c r="AX157" s="124">
        <v>15</v>
      </c>
      <c r="AY157" s="53">
        <f>AW157/AX157</f>
        <v>0.93333333333333335</v>
      </c>
      <c r="AZ157" s="54">
        <v>3</v>
      </c>
      <c r="BA157" s="90">
        <f t="shared" si="54"/>
        <v>8</v>
      </c>
      <c r="BB157" s="44">
        <f t="shared" si="55"/>
        <v>14</v>
      </c>
    </row>
    <row r="158" spans="1:54" ht="76.5" x14ac:dyDescent="0.2">
      <c r="A158" s="1">
        <v>155</v>
      </c>
      <c r="B158" s="2" t="s">
        <v>1701</v>
      </c>
      <c r="C158" s="3" t="s">
        <v>1702</v>
      </c>
      <c r="D158" s="4">
        <v>514402.7</v>
      </c>
      <c r="E158" s="4">
        <v>514402.7</v>
      </c>
      <c r="F158" s="23">
        <f t="shared" si="46"/>
        <v>1</v>
      </c>
      <c r="G158" s="21">
        <v>3</v>
      </c>
      <c r="H158" s="4">
        <v>515455.4</v>
      </c>
      <c r="I158" s="4">
        <v>484445.02</v>
      </c>
      <c r="J158" s="23">
        <f t="shared" si="47"/>
        <v>0.93983886869746636</v>
      </c>
      <c r="K158" s="21">
        <v>3</v>
      </c>
      <c r="L158" s="75">
        <f t="shared" si="48"/>
        <v>6</v>
      </c>
      <c r="M158" s="130">
        <v>9</v>
      </c>
      <c r="N158" s="130">
        <v>2</v>
      </c>
      <c r="O158" s="131">
        <f>N158/M158</f>
        <v>0.22222222222222221</v>
      </c>
      <c r="P158" s="130">
        <v>0</v>
      </c>
      <c r="Q158" s="130">
        <v>9</v>
      </c>
      <c r="R158" s="130">
        <v>7</v>
      </c>
      <c r="S158" s="131">
        <f>R158/Q158</f>
        <v>0.77777777777777779</v>
      </c>
      <c r="T158" s="130">
        <v>0</v>
      </c>
      <c r="U158" s="130">
        <v>7</v>
      </c>
      <c r="V158" s="130">
        <v>9</v>
      </c>
      <c r="W158" s="132">
        <f>U158/V158</f>
        <v>0.77777777777777779</v>
      </c>
      <c r="X158" s="130">
        <v>0</v>
      </c>
      <c r="Y158" s="134">
        <v>74183.759999999995</v>
      </c>
      <c r="Z158" s="134">
        <v>133888.34</v>
      </c>
      <c r="AA158" s="135">
        <f>(Z158-Y158)/Z158</f>
        <v>0.44592815177184214</v>
      </c>
      <c r="AB158" s="130">
        <v>0</v>
      </c>
      <c r="AC158" s="139">
        <f t="shared" si="49"/>
        <v>0</v>
      </c>
      <c r="AD158" s="4">
        <v>0</v>
      </c>
      <c r="AE158" s="4">
        <v>26775.449999999997</v>
      </c>
      <c r="AF158" s="23">
        <f t="shared" si="63"/>
        <v>0</v>
      </c>
      <c r="AG158" s="21">
        <v>0</v>
      </c>
      <c r="AH158" s="4">
        <v>0</v>
      </c>
      <c r="AI158" s="4">
        <v>6369.01</v>
      </c>
      <c r="AJ158" s="23">
        <v>0</v>
      </c>
      <c r="AK158" s="21">
        <v>0</v>
      </c>
      <c r="AL158" s="74">
        <f t="shared" si="50"/>
        <v>0</v>
      </c>
      <c r="AM158" s="4">
        <v>484445.01999999996</v>
      </c>
      <c r="AN158" s="4">
        <v>514402.69999999995</v>
      </c>
      <c r="AO158" s="23">
        <f t="shared" si="51"/>
        <v>0.94176220303664815</v>
      </c>
      <c r="AP158" s="21">
        <v>3</v>
      </c>
      <c r="AQ158" s="4">
        <f t="shared" si="52"/>
        <v>484445.01999999996</v>
      </c>
      <c r="AR158" s="4">
        <v>276382.61</v>
      </c>
      <c r="AS158" s="23">
        <f t="shared" si="53"/>
        <v>0.57051388411423865</v>
      </c>
      <c r="AT158" s="21">
        <v>2</v>
      </c>
      <c r="AU158" s="4">
        <v>0</v>
      </c>
      <c r="AV158" s="21">
        <v>3</v>
      </c>
      <c r="AW158" s="4">
        <v>0</v>
      </c>
      <c r="AX158" s="124">
        <v>0</v>
      </c>
      <c r="AY158" s="53">
        <v>0</v>
      </c>
      <c r="AZ158" s="54">
        <v>0</v>
      </c>
      <c r="BA158" s="90">
        <f t="shared" si="54"/>
        <v>8</v>
      </c>
      <c r="BB158" s="44">
        <f t="shared" si="55"/>
        <v>14</v>
      </c>
    </row>
    <row r="159" spans="1:54" ht="51" x14ac:dyDescent="0.2">
      <c r="A159" s="1">
        <v>156</v>
      </c>
      <c r="B159" s="2" t="s">
        <v>647</v>
      </c>
      <c r="C159" s="3" t="s">
        <v>648</v>
      </c>
      <c r="D159" s="4">
        <v>2227880</v>
      </c>
      <c r="E159" s="4">
        <v>2227880</v>
      </c>
      <c r="F159" s="23">
        <f t="shared" si="46"/>
        <v>1</v>
      </c>
      <c r="G159" s="21">
        <v>3</v>
      </c>
      <c r="H159" s="4">
        <v>2227880</v>
      </c>
      <c r="I159" s="4">
        <v>2058880</v>
      </c>
      <c r="J159" s="23">
        <f t="shared" si="47"/>
        <v>0.92414313158697958</v>
      </c>
      <c r="K159" s="21">
        <v>3</v>
      </c>
      <c r="L159" s="75">
        <f t="shared" si="48"/>
        <v>6</v>
      </c>
      <c r="M159" s="130">
        <v>0</v>
      </c>
      <c r="N159" s="130">
        <v>0</v>
      </c>
      <c r="O159" s="131">
        <v>0</v>
      </c>
      <c r="P159" s="130">
        <v>0</v>
      </c>
      <c r="Q159" s="130">
        <v>0</v>
      </c>
      <c r="R159" s="130">
        <v>0</v>
      </c>
      <c r="S159" s="131">
        <v>0</v>
      </c>
      <c r="T159" s="130">
        <v>0</v>
      </c>
      <c r="U159" s="130">
        <v>0</v>
      </c>
      <c r="V159" s="130">
        <v>0</v>
      </c>
      <c r="W159" s="132">
        <v>0</v>
      </c>
      <c r="X159" s="130">
        <v>0</v>
      </c>
      <c r="Y159" s="133">
        <v>0</v>
      </c>
      <c r="Z159" s="133">
        <v>0</v>
      </c>
      <c r="AA159" s="131">
        <v>0</v>
      </c>
      <c r="AB159" s="130">
        <v>0</v>
      </c>
      <c r="AC159" s="139">
        <f t="shared" si="49"/>
        <v>0</v>
      </c>
      <c r="AD159" s="4">
        <v>0</v>
      </c>
      <c r="AE159" s="4">
        <v>1544228.8900000001</v>
      </c>
      <c r="AF159" s="23">
        <f t="shared" si="63"/>
        <v>0</v>
      </c>
      <c r="AG159" s="21">
        <v>0</v>
      </c>
      <c r="AH159" s="4">
        <v>0</v>
      </c>
      <c r="AI159" s="4">
        <v>781195.87</v>
      </c>
      <c r="AJ159" s="23">
        <v>0</v>
      </c>
      <c r="AK159" s="21">
        <v>0</v>
      </c>
      <c r="AL159" s="74">
        <f t="shared" si="50"/>
        <v>0</v>
      </c>
      <c r="AM159" s="4">
        <v>2058880</v>
      </c>
      <c r="AN159" s="4">
        <v>2227880</v>
      </c>
      <c r="AO159" s="23">
        <f t="shared" si="51"/>
        <v>0.92414313158697958</v>
      </c>
      <c r="AP159" s="21">
        <v>3</v>
      </c>
      <c r="AQ159" s="4">
        <f t="shared" si="52"/>
        <v>2058880</v>
      </c>
      <c r="AR159" s="4">
        <v>816476.13</v>
      </c>
      <c r="AS159" s="23">
        <f t="shared" si="53"/>
        <v>0.39656324312247437</v>
      </c>
      <c r="AT159" s="21">
        <v>1</v>
      </c>
      <c r="AU159" s="4">
        <v>0</v>
      </c>
      <c r="AV159" s="21">
        <v>3</v>
      </c>
      <c r="AW159" s="4">
        <v>0</v>
      </c>
      <c r="AX159" s="124">
        <v>0</v>
      </c>
      <c r="AY159" s="53">
        <v>0</v>
      </c>
      <c r="AZ159" s="54">
        <v>0</v>
      </c>
      <c r="BA159" s="90">
        <f t="shared" si="54"/>
        <v>7</v>
      </c>
      <c r="BB159" s="44">
        <f t="shared" si="55"/>
        <v>13</v>
      </c>
    </row>
    <row r="160" spans="1:54" ht="76.5" x14ac:dyDescent="0.2">
      <c r="A160" s="1">
        <v>157</v>
      </c>
      <c r="B160" s="2" t="s">
        <v>733</v>
      </c>
      <c r="C160" s="3" t="s">
        <v>734</v>
      </c>
      <c r="D160" s="4">
        <v>2842299.44</v>
      </c>
      <c r="E160" s="4">
        <v>2842299.44</v>
      </c>
      <c r="F160" s="23">
        <f t="shared" si="46"/>
        <v>1</v>
      </c>
      <c r="G160" s="21">
        <v>3</v>
      </c>
      <c r="H160" s="4">
        <v>2842299.44</v>
      </c>
      <c r="I160" s="4">
        <v>2786808.42</v>
      </c>
      <c r="J160" s="23">
        <f t="shared" si="47"/>
        <v>0.98047671571155781</v>
      </c>
      <c r="K160" s="21">
        <v>3</v>
      </c>
      <c r="L160" s="75">
        <f t="shared" si="48"/>
        <v>6</v>
      </c>
      <c r="M160" s="130">
        <v>0</v>
      </c>
      <c r="N160" s="130">
        <v>0</v>
      </c>
      <c r="O160" s="131">
        <v>0</v>
      </c>
      <c r="P160" s="130">
        <v>0</v>
      </c>
      <c r="Q160" s="130">
        <v>0</v>
      </c>
      <c r="R160" s="130">
        <v>0</v>
      </c>
      <c r="S160" s="131">
        <v>0</v>
      </c>
      <c r="T160" s="130">
        <v>0</v>
      </c>
      <c r="U160" s="130">
        <v>0</v>
      </c>
      <c r="V160" s="130">
        <v>0</v>
      </c>
      <c r="W160" s="132">
        <v>0</v>
      </c>
      <c r="X160" s="130">
        <v>0</v>
      </c>
      <c r="Y160" s="133">
        <v>0</v>
      </c>
      <c r="Z160" s="133">
        <v>0</v>
      </c>
      <c r="AA160" s="131">
        <v>0</v>
      </c>
      <c r="AB160" s="130">
        <v>0</v>
      </c>
      <c r="AC160" s="139">
        <f t="shared" si="49"/>
        <v>0</v>
      </c>
      <c r="AD160" s="4">
        <v>0</v>
      </c>
      <c r="AE160" s="4">
        <v>1122501.9400000004</v>
      </c>
      <c r="AF160" s="23">
        <f t="shared" si="63"/>
        <v>0</v>
      </c>
      <c r="AG160" s="21">
        <v>0</v>
      </c>
      <c r="AH160" s="4">
        <v>0</v>
      </c>
      <c r="AI160" s="4">
        <v>192941.85</v>
      </c>
      <c r="AJ160" s="23">
        <v>0</v>
      </c>
      <c r="AK160" s="21">
        <v>0</v>
      </c>
      <c r="AL160" s="74">
        <f t="shared" si="50"/>
        <v>0</v>
      </c>
      <c r="AM160" s="4">
        <v>2786808.42</v>
      </c>
      <c r="AN160" s="4">
        <v>2842299.44</v>
      </c>
      <c r="AO160" s="23">
        <f t="shared" si="51"/>
        <v>0.98047671571155781</v>
      </c>
      <c r="AP160" s="21">
        <v>3</v>
      </c>
      <c r="AQ160" s="4">
        <f t="shared" si="52"/>
        <v>2786808.42</v>
      </c>
      <c r="AR160" s="4">
        <v>1308472.3699999999</v>
      </c>
      <c r="AS160" s="23">
        <f t="shared" si="53"/>
        <v>0.46952361727111469</v>
      </c>
      <c r="AT160" s="21">
        <v>1</v>
      </c>
      <c r="AU160" s="4">
        <v>0</v>
      </c>
      <c r="AV160" s="21">
        <v>3</v>
      </c>
      <c r="AW160" s="4">
        <v>0</v>
      </c>
      <c r="AX160" s="124">
        <v>0</v>
      </c>
      <c r="AY160" s="53">
        <v>0</v>
      </c>
      <c r="AZ160" s="54">
        <v>0</v>
      </c>
      <c r="BA160" s="90">
        <f t="shared" si="54"/>
        <v>7</v>
      </c>
      <c r="BB160" s="44">
        <f t="shared" si="55"/>
        <v>13</v>
      </c>
    </row>
    <row r="161" spans="1:54" ht="76.5" x14ac:dyDescent="0.2">
      <c r="A161" s="1">
        <v>158</v>
      </c>
      <c r="B161" s="2" t="s">
        <v>739</v>
      </c>
      <c r="C161" s="3" t="s">
        <v>740</v>
      </c>
      <c r="D161" s="4">
        <v>877555</v>
      </c>
      <c r="E161" s="4">
        <v>877555</v>
      </c>
      <c r="F161" s="23">
        <f t="shared" si="46"/>
        <v>1</v>
      </c>
      <c r="G161" s="21">
        <v>3</v>
      </c>
      <c r="H161" s="4">
        <v>877555</v>
      </c>
      <c r="I161" s="4">
        <v>859989.64</v>
      </c>
      <c r="J161" s="23">
        <f t="shared" si="47"/>
        <v>0.97998375030624862</v>
      </c>
      <c r="K161" s="21">
        <v>3</v>
      </c>
      <c r="L161" s="75">
        <f t="shared" si="48"/>
        <v>6</v>
      </c>
      <c r="M161" s="130">
        <v>0</v>
      </c>
      <c r="N161" s="130">
        <v>0</v>
      </c>
      <c r="O161" s="131">
        <v>0</v>
      </c>
      <c r="P161" s="130">
        <v>0</v>
      </c>
      <c r="Q161" s="130">
        <v>0</v>
      </c>
      <c r="R161" s="130">
        <v>0</v>
      </c>
      <c r="S161" s="131">
        <v>0</v>
      </c>
      <c r="T161" s="130">
        <v>0</v>
      </c>
      <c r="U161" s="130">
        <v>0</v>
      </c>
      <c r="V161" s="130">
        <v>0</v>
      </c>
      <c r="W161" s="132">
        <v>0</v>
      </c>
      <c r="X161" s="130">
        <v>0</v>
      </c>
      <c r="Y161" s="133">
        <v>0</v>
      </c>
      <c r="Z161" s="133">
        <v>0</v>
      </c>
      <c r="AA161" s="131">
        <v>0</v>
      </c>
      <c r="AB161" s="130">
        <v>0</v>
      </c>
      <c r="AC161" s="139">
        <f t="shared" si="49"/>
        <v>0</v>
      </c>
      <c r="AD161" s="4">
        <v>0</v>
      </c>
      <c r="AE161" s="4">
        <v>120679.63</v>
      </c>
      <c r="AF161" s="23">
        <f t="shared" si="63"/>
        <v>0</v>
      </c>
      <c r="AG161" s="21">
        <v>0</v>
      </c>
      <c r="AH161" s="4">
        <v>0</v>
      </c>
      <c r="AI161" s="4">
        <v>0</v>
      </c>
      <c r="AJ161" s="23">
        <v>0</v>
      </c>
      <c r="AK161" s="21">
        <v>0</v>
      </c>
      <c r="AL161" s="74">
        <f t="shared" si="50"/>
        <v>0</v>
      </c>
      <c r="AM161" s="4">
        <v>859989.64000000013</v>
      </c>
      <c r="AN161" s="4">
        <v>877554.99999999988</v>
      </c>
      <c r="AO161" s="23">
        <f t="shared" si="51"/>
        <v>0.97998375030624885</v>
      </c>
      <c r="AP161" s="21">
        <v>3</v>
      </c>
      <c r="AQ161" s="4">
        <f t="shared" si="52"/>
        <v>859989.64000000013</v>
      </c>
      <c r="AR161" s="4">
        <v>317184.71000000008</v>
      </c>
      <c r="AS161" s="23">
        <f t="shared" si="53"/>
        <v>0.36882387327363619</v>
      </c>
      <c r="AT161" s="21">
        <v>1</v>
      </c>
      <c r="AU161" s="4">
        <v>0</v>
      </c>
      <c r="AV161" s="21">
        <v>3</v>
      </c>
      <c r="AW161" s="4">
        <v>0</v>
      </c>
      <c r="AX161" s="124">
        <v>0</v>
      </c>
      <c r="AY161" s="53">
        <v>0</v>
      </c>
      <c r="AZ161" s="54">
        <v>0</v>
      </c>
      <c r="BA161" s="90">
        <f t="shared" si="54"/>
        <v>7</v>
      </c>
      <c r="BB161" s="44">
        <f t="shared" si="55"/>
        <v>13</v>
      </c>
    </row>
    <row r="162" spans="1:54" ht="76.5" x14ac:dyDescent="0.2">
      <c r="A162" s="1">
        <v>159</v>
      </c>
      <c r="B162" s="2" t="s">
        <v>793</v>
      </c>
      <c r="C162" s="3" t="s">
        <v>794</v>
      </c>
      <c r="D162" s="4">
        <v>1010631.05</v>
      </c>
      <c r="E162" s="4">
        <v>1010631.05</v>
      </c>
      <c r="F162" s="23">
        <f t="shared" si="46"/>
        <v>1</v>
      </c>
      <c r="G162" s="21">
        <v>3</v>
      </c>
      <c r="H162" s="4">
        <v>1010631.05</v>
      </c>
      <c r="I162" s="4">
        <v>1005801.67</v>
      </c>
      <c r="J162" s="23">
        <f t="shared" si="47"/>
        <v>0.99522142130899305</v>
      </c>
      <c r="K162" s="21">
        <v>3</v>
      </c>
      <c r="L162" s="75">
        <f t="shared" si="48"/>
        <v>6</v>
      </c>
      <c r="M162" s="130">
        <v>0</v>
      </c>
      <c r="N162" s="130">
        <v>0</v>
      </c>
      <c r="O162" s="131">
        <v>0</v>
      </c>
      <c r="P162" s="130">
        <v>0</v>
      </c>
      <c r="Q162" s="130">
        <v>0</v>
      </c>
      <c r="R162" s="130">
        <v>0</v>
      </c>
      <c r="S162" s="131">
        <v>0</v>
      </c>
      <c r="T162" s="130">
        <v>0</v>
      </c>
      <c r="U162" s="130">
        <v>0</v>
      </c>
      <c r="V162" s="130">
        <v>0</v>
      </c>
      <c r="W162" s="132">
        <v>0</v>
      </c>
      <c r="X162" s="130">
        <v>0</v>
      </c>
      <c r="Y162" s="133">
        <v>0</v>
      </c>
      <c r="Z162" s="133">
        <v>0</v>
      </c>
      <c r="AA162" s="131">
        <v>0</v>
      </c>
      <c r="AB162" s="130">
        <v>0</v>
      </c>
      <c r="AC162" s="139">
        <f t="shared" si="49"/>
        <v>0</v>
      </c>
      <c r="AD162" s="4">
        <v>0</v>
      </c>
      <c r="AE162" s="4">
        <v>326414.01</v>
      </c>
      <c r="AF162" s="23">
        <f t="shared" si="63"/>
        <v>0</v>
      </c>
      <c r="AG162" s="21">
        <v>0</v>
      </c>
      <c r="AH162" s="4">
        <v>0</v>
      </c>
      <c r="AI162" s="4">
        <v>152190.90999999997</v>
      </c>
      <c r="AJ162" s="23">
        <v>0</v>
      </c>
      <c r="AK162" s="21">
        <v>0</v>
      </c>
      <c r="AL162" s="74">
        <f t="shared" si="50"/>
        <v>0</v>
      </c>
      <c r="AM162" s="4">
        <v>1005801.6699999999</v>
      </c>
      <c r="AN162" s="4">
        <v>1010631.05</v>
      </c>
      <c r="AO162" s="23">
        <f t="shared" si="51"/>
        <v>0.99522142130899294</v>
      </c>
      <c r="AP162" s="21">
        <v>3</v>
      </c>
      <c r="AQ162" s="4">
        <f t="shared" si="52"/>
        <v>1005801.6699999999</v>
      </c>
      <c r="AR162" s="4">
        <v>367996.66</v>
      </c>
      <c r="AS162" s="23">
        <f t="shared" si="53"/>
        <v>0.365873979906993</v>
      </c>
      <c r="AT162" s="21">
        <v>1</v>
      </c>
      <c r="AU162" s="4">
        <v>0</v>
      </c>
      <c r="AV162" s="21">
        <v>3</v>
      </c>
      <c r="AW162" s="4">
        <v>0</v>
      </c>
      <c r="AX162" s="124">
        <v>0</v>
      </c>
      <c r="AY162" s="53">
        <v>0</v>
      </c>
      <c r="AZ162" s="54">
        <v>0</v>
      </c>
      <c r="BA162" s="90">
        <f t="shared" si="54"/>
        <v>7</v>
      </c>
      <c r="BB162" s="44">
        <f t="shared" si="55"/>
        <v>13</v>
      </c>
    </row>
    <row r="163" spans="1:54" ht="25.5" x14ac:dyDescent="0.2">
      <c r="A163" s="1">
        <v>160</v>
      </c>
      <c r="B163" s="2" t="s">
        <v>935</v>
      </c>
      <c r="C163" s="3" t="s">
        <v>936</v>
      </c>
      <c r="D163" s="4">
        <v>1009072</v>
      </c>
      <c r="E163" s="4">
        <v>1009072</v>
      </c>
      <c r="F163" s="23">
        <f t="shared" si="46"/>
        <v>1</v>
      </c>
      <c r="G163" s="21">
        <v>3</v>
      </c>
      <c r="H163" s="4">
        <v>1009072</v>
      </c>
      <c r="I163" s="4">
        <v>1007572</v>
      </c>
      <c r="J163" s="23">
        <f t="shared" si="47"/>
        <v>0.9985134856581096</v>
      </c>
      <c r="K163" s="21">
        <v>3</v>
      </c>
      <c r="L163" s="75">
        <f t="shared" si="48"/>
        <v>6</v>
      </c>
      <c r="M163" s="130">
        <v>0</v>
      </c>
      <c r="N163" s="130">
        <v>0</v>
      </c>
      <c r="O163" s="131">
        <v>0</v>
      </c>
      <c r="P163" s="130">
        <v>0</v>
      </c>
      <c r="Q163" s="130">
        <v>0</v>
      </c>
      <c r="R163" s="130">
        <v>0</v>
      </c>
      <c r="S163" s="131">
        <v>0</v>
      </c>
      <c r="T163" s="130">
        <v>0</v>
      </c>
      <c r="U163" s="130">
        <v>0</v>
      </c>
      <c r="V163" s="130">
        <v>0</v>
      </c>
      <c r="W163" s="132">
        <v>0</v>
      </c>
      <c r="X163" s="130">
        <v>0</v>
      </c>
      <c r="Y163" s="133">
        <v>0</v>
      </c>
      <c r="Z163" s="133">
        <v>0</v>
      </c>
      <c r="AA163" s="131">
        <v>0</v>
      </c>
      <c r="AB163" s="130">
        <v>0</v>
      </c>
      <c r="AC163" s="139">
        <f t="shared" si="49"/>
        <v>0</v>
      </c>
      <c r="AD163" s="4">
        <v>0</v>
      </c>
      <c r="AE163" s="4">
        <v>188450</v>
      </c>
      <c r="AF163" s="23">
        <f t="shared" si="63"/>
        <v>0</v>
      </c>
      <c r="AG163" s="21">
        <v>0</v>
      </c>
      <c r="AH163" s="4">
        <v>0</v>
      </c>
      <c r="AI163" s="4">
        <v>186606.06</v>
      </c>
      <c r="AJ163" s="23">
        <v>0</v>
      </c>
      <c r="AK163" s="21">
        <v>0</v>
      </c>
      <c r="AL163" s="74">
        <f t="shared" si="50"/>
        <v>0</v>
      </c>
      <c r="AM163" s="4">
        <v>1007572</v>
      </c>
      <c r="AN163" s="4">
        <v>1009072</v>
      </c>
      <c r="AO163" s="23">
        <f t="shared" si="51"/>
        <v>0.9985134856581096</v>
      </c>
      <c r="AP163" s="21">
        <v>3</v>
      </c>
      <c r="AQ163" s="4">
        <f t="shared" si="52"/>
        <v>1007572</v>
      </c>
      <c r="AR163" s="4">
        <v>232640.96000000002</v>
      </c>
      <c r="AS163" s="23">
        <f t="shared" si="53"/>
        <v>0.23089264092293157</v>
      </c>
      <c r="AT163" s="21">
        <v>0</v>
      </c>
      <c r="AU163" s="4">
        <v>0</v>
      </c>
      <c r="AV163" s="21">
        <v>3</v>
      </c>
      <c r="AW163" s="4">
        <v>8</v>
      </c>
      <c r="AX163" s="124">
        <v>15</v>
      </c>
      <c r="AY163" s="53">
        <f>AW163/AX163</f>
        <v>0.53333333333333333</v>
      </c>
      <c r="AZ163" s="54">
        <v>1</v>
      </c>
      <c r="BA163" s="90">
        <f t="shared" si="54"/>
        <v>7</v>
      </c>
      <c r="BB163" s="44">
        <f t="shared" si="55"/>
        <v>13</v>
      </c>
    </row>
    <row r="164" spans="1:54" ht="76.5" x14ac:dyDescent="0.2">
      <c r="A164" s="1">
        <v>161</v>
      </c>
      <c r="B164" s="2" t="s">
        <v>1003</v>
      </c>
      <c r="C164" s="3" t="s">
        <v>1004</v>
      </c>
      <c r="D164" s="4">
        <v>351479.68</v>
      </c>
      <c r="E164" s="4">
        <v>351479.68</v>
      </c>
      <c r="F164" s="23">
        <f t="shared" si="46"/>
        <v>1</v>
      </c>
      <c r="G164" s="21">
        <v>3</v>
      </c>
      <c r="H164" s="4">
        <v>351479.68</v>
      </c>
      <c r="I164" s="4">
        <v>243873.56</v>
      </c>
      <c r="J164" s="23">
        <f t="shared" si="47"/>
        <v>0.69384824750039609</v>
      </c>
      <c r="K164" s="21">
        <v>1</v>
      </c>
      <c r="L164" s="77">
        <f t="shared" si="48"/>
        <v>4</v>
      </c>
      <c r="M164" s="130">
        <v>2</v>
      </c>
      <c r="N164" s="130">
        <v>0</v>
      </c>
      <c r="O164" s="131">
        <f>N164/M164</f>
        <v>0</v>
      </c>
      <c r="P164" s="130">
        <v>3</v>
      </c>
      <c r="Q164" s="130">
        <v>2</v>
      </c>
      <c r="R164" s="130">
        <v>2</v>
      </c>
      <c r="S164" s="131">
        <f>R164/Q164</f>
        <v>1</v>
      </c>
      <c r="T164" s="130">
        <v>0</v>
      </c>
      <c r="U164" s="130">
        <v>2</v>
      </c>
      <c r="V164" s="130">
        <v>2</v>
      </c>
      <c r="W164" s="132">
        <f>U164/V164</f>
        <v>1</v>
      </c>
      <c r="X164" s="130">
        <v>1</v>
      </c>
      <c r="Y164" s="134">
        <v>75139.7</v>
      </c>
      <c r="Z164" s="134">
        <v>75139.7</v>
      </c>
      <c r="AA164" s="135">
        <f>(Z164-Y164)/Z164</f>
        <v>0</v>
      </c>
      <c r="AB164" s="130">
        <v>0</v>
      </c>
      <c r="AC164" s="139">
        <f t="shared" si="49"/>
        <v>4</v>
      </c>
      <c r="AD164" s="4">
        <v>0</v>
      </c>
      <c r="AE164" s="4">
        <v>0</v>
      </c>
      <c r="AF164" s="23">
        <v>0</v>
      </c>
      <c r="AG164" s="21">
        <v>0</v>
      </c>
      <c r="AH164" s="4">
        <v>0</v>
      </c>
      <c r="AI164" s="4">
        <v>0</v>
      </c>
      <c r="AJ164" s="23">
        <v>0</v>
      </c>
      <c r="AK164" s="21">
        <v>0</v>
      </c>
      <c r="AL164" s="74">
        <f t="shared" si="50"/>
        <v>0</v>
      </c>
      <c r="AM164" s="4">
        <v>243873.56</v>
      </c>
      <c r="AN164" s="4">
        <v>351479.68</v>
      </c>
      <c r="AO164" s="23">
        <f t="shared" si="51"/>
        <v>0.69384824750039609</v>
      </c>
      <c r="AP164" s="21">
        <v>1</v>
      </c>
      <c r="AQ164" s="4">
        <f t="shared" si="52"/>
        <v>243873.56</v>
      </c>
      <c r="AR164" s="4">
        <v>75139.7</v>
      </c>
      <c r="AS164" s="23">
        <f t="shared" si="53"/>
        <v>0.30810925136779893</v>
      </c>
      <c r="AT164" s="21">
        <v>1</v>
      </c>
      <c r="AU164" s="4">
        <v>0</v>
      </c>
      <c r="AV164" s="21">
        <v>3</v>
      </c>
      <c r="AW164" s="4">
        <v>0</v>
      </c>
      <c r="AX164" s="124">
        <v>0</v>
      </c>
      <c r="AY164" s="53">
        <v>0</v>
      </c>
      <c r="AZ164" s="54">
        <v>0</v>
      </c>
      <c r="BA164" s="88">
        <f t="shared" si="54"/>
        <v>5</v>
      </c>
      <c r="BB164" s="44">
        <f t="shared" si="55"/>
        <v>13</v>
      </c>
    </row>
    <row r="165" spans="1:54" ht="89.25" x14ac:dyDescent="0.2">
      <c r="A165" s="1">
        <v>162</v>
      </c>
      <c r="B165" s="2" t="s">
        <v>1191</v>
      </c>
      <c r="C165" s="3" t="s">
        <v>1192</v>
      </c>
      <c r="D165" s="4">
        <v>1434656.88</v>
      </c>
      <c r="E165" s="4">
        <v>1434656.88</v>
      </c>
      <c r="F165" s="23">
        <f t="shared" si="46"/>
        <v>1</v>
      </c>
      <c r="G165" s="21">
        <v>3</v>
      </c>
      <c r="H165" s="4">
        <v>1434656.88</v>
      </c>
      <c r="I165" s="4">
        <v>1028435.07</v>
      </c>
      <c r="J165" s="23">
        <f t="shared" si="47"/>
        <v>0.71685089608325026</v>
      </c>
      <c r="K165" s="21">
        <v>2</v>
      </c>
      <c r="L165" s="76">
        <f t="shared" si="48"/>
        <v>5</v>
      </c>
      <c r="M165" s="130">
        <v>3</v>
      </c>
      <c r="N165" s="130">
        <v>3</v>
      </c>
      <c r="O165" s="131">
        <f>N165/M165</f>
        <v>1</v>
      </c>
      <c r="P165" s="130">
        <v>0</v>
      </c>
      <c r="Q165" s="130">
        <v>3</v>
      </c>
      <c r="R165" s="130">
        <v>0</v>
      </c>
      <c r="S165" s="131">
        <f>R165/Q165</f>
        <v>0</v>
      </c>
      <c r="T165" s="130">
        <v>3</v>
      </c>
      <c r="U165" s="130">
        <v>0</v>
      </c>
      <c r="V165" s="130">
        <v>3</v>
      </c>
      <c r="W165" s="132">
        <f>U165/V165</f>
        <v>0</v>
      </c>
      <c r="X165" s="130">
        <v>0</v>
      </c>
      <c r="Y165" s="134">
        <v>0</v>
      </c>
      <c r="Z165" s="134">
        <v>0</v>
      </c>
      <c r="AA165" s="135">
        <v>0</v>
      </c>
      <c r="AB165" s="130">
        <v>0</v>
      </c>
      <c r="AC165" s="139">
        <f t="shared" si="49"/>
        <v>3</v>
      </c>
      <c r="AD165" s="4">
        <v>0</v>
      </c>
      <c r="AE165" s="4">
        <v>0</v>
      </c>
      <c r="AF165" s="23">
        <v>0</v>
      </c>
      <c r="AG165" s="21">
        <v>0</v>
      </c>
      <c r="AH165" s="4">
        <v>0</v>
      </c>
      <c r="AI165" s="4">
        <v>0</v>
      </c>
      <c r="AJ165" s="23">
        <v>0</v>
      </c>
      <c r="AK165" s="21">
        <v>0</v>
      </c>
      <c r="AL165" s="74">
        <f t="shared" si="50"/>
        <v>0</v>
      </c>
      <c r="AM165" s="4">
        <v>1028435.07</v>
      </c>
      <c r="AN165" s="4">
        <v>1434656.8800000001</v>
      </c>
      <c r="AO165" s="23">
        <f t="shared" si="51"/>
        <v>0.71685089608325014</v>
      </c>
      <c r="AP165" s="21">
        <v>2</v>
      </c>
      <c r="AQ165" s="4">
        <f t="shared" si="52"/>
        <v>1028435.07</v>
      </c>
      <c r="AR165" s="4">
        <v>0</v>
      </c>
      <c r="AS165" s="23">
        <f t="shared" si="53"/>
        <v>0</v>
      </c>
      <c r="AT165" s="21">
        <v>0</v>
      </c>
      <c r="AU165" s="4">
        <v>0</v>
      </c>
      <c r="AV165" s="21">
        <v>3</v>
      </c>
      <c r="AW165" s="4">
        <v>0</v>
      </c>
      <c r="AX165" s="124">
        <v>0</v>
      </c>
      <c r="AY165" s="53">
        <v>0</v>
      </c>
      <c r="AZ165" s="54">
        <v>0</v>
      </c>
      <c r="BA165" s="88">
        <f t="shared" si="54"/>
        <v>5</v>
      </c>
      <c r="BB165" s="44">
        <f t="shared" si="55"/>
        <v>13</v>
      </c>
    </row>
    <row r="166" spans="1:54" ht="89.25" x14ac:dyDescent="0.2">
      <c r="A166" s="1">
        <v>163</v>
      </c>
      <c r="B166" s="2" t="s">
        <v>1295</v>
      </c>
      <c r="C166" s="3" t="s">
        <v>1296</v>
      </c>
      <c r="D166" s="4">
        <v>642533.85</v>
      </c>
      <c r="E166" s="4">
        <v>642533.85</v>
      </c>
      <c r="F166" s="23">
        <f t="shared" si="46"/>
        <v>1</v>
      </c>
      <c r="G166" s="21">
        <v>3</v>
      </c>
      <c r="H166" s="4">
        <v>642533.85</v>
      </c>
      <c r="I166" s="4">
        <v>624713.65</v>
      </c>
      <c r="J166" s="23">
        <f t="shared" si="47"/>
        <v>0.97226574133020394</v>
      </c>
      <c r="K166" s="21">
        <v>3</v>
      </c>
      <c r="L166" s="75">
        <f t="shared" si="48"/>
        <v>6</v>
      </c>
      <c r="M166" s="130">
        <v>0</v>
      </c>
      <c r="N166" s="130">
        <v>0</v>
      </c>
      <c r="O166" s="131">
        <v>0</v>
      </c>
      <c r="P166" s="130">
        <v>0</v>
      </c>
      <c r="Q166" s="130">
        <v>0</v>
      </c>
      <c r="R166" s="130">
        <v>0</v>
      </c>
      <c r="S166" s="131">
        <v>0</v>
      </c>
      <c r="T166" s="130">
        <v>0</v>
      </c>
      <c r="U166" s="130">
        <v>0</v>
      </c>
      <c r="V166" s="130">
        <v>0</v>
      </c>
      <c r="W166" s="132">
        <v>0</v>
      </c>
      <c r="X166" s="130">
        <v>0</v>
      </c>
      <c r="Y166" s="133">
        <v>0</v>
      </c>
      <c r="Z166" s="133">
        <v>0</v>
      </c>
      <c r="AA166" s="131">
        <v>0</v>
      </c>
      <c r="AB166" s="130">
        <v>0</v>
      </c>
      <c r="AC166" s="139">
        <f t="shared" si="49"/>
        <v>0</v>
      </c>
      <c r="AD166" s="4">
        <v>0</v>
      </c>
      <c r="AE166" s="4">
        <v>0</v>
      </c>
      <c r="AF166" s="23">
        <v>0</v>
      </c>
      <c r="AG166" s="21">
        <v>0</v>
      </c>
      <c r="AH166" s="4">
        <v>0</v>
      </c>
      <c r="AI166" s="4">
        <v>0</v>
      </c>
      <c r="AJ166" s="23">
        <v>0</v>
      </c>
      <c r="AK166" s="21">
        <v>0</v>
      </c>
      <c r="AL166" s="74">
        <f t="shared" si="50"/>
        <v>0</v>
      </c>
      <c r="AM166" s="4">
        <v>624713.64999999991</v>
      </c>
      <c r="AN166" s="4">
        <v>642533.85</v>
      </c>
      <c r="AO166" s="23">
        <f t="shared" si="51"/>
        <v>0.97226574133020371</v>
      </c>
      <c r="AP166" s="21">
        <v>3</v>
      </c>
      <c r="AQ166" s="4">
        <f t="shared" si="52"/>
        <v>624713.64999999991</v>
      </c>
      <c r="AR166" s="4">
        <v>308479.30999999994</v>
      </c>
      <c r="AS166" s="23">
        <f t="shared" si="53"/>
        <v>0.49379313226147692</v>
      </c>
      <c r="AT166" s="21">
        <v>1</v>
      </c>
      <c r="AU166" s="4">
        <v>0</v>
      </c>
      <c r="AV166" s="21">
        <v>3</v>
      </c>
      <c r="AW166" s="4">
        <v>0</v>
      </c>
      <c r="AX166" s="124">
        <v>0</v>
      </c>
      <c r="AY166" s="53">
        <v>0</v>
      </c>
      <c r="AZ166" s="54">
        <v>0</v>
      </c>
      <c r="BA166" s="90">
        <f t="shared" si="54"/>
        <v>7</v>
      </c>
      <c r="BB166" s="44">
        <f t="shared" si="55"/>
        <v>13</v>
      </c>
    </row>
    <row r="167" spans="1:54" ht="76.5" x14ac:dyDescent="0.2">
      <c r="A167" s="1">
        <v>164</v>
      </c>
      <c r="B167" s="2" t="s">
        <v>1297</v>
      </c>
      <c r="C167" s="3" t="s">
        <v>1298</v>
      </c>
      <c r="D167" s="4">
        <v>1202481.08</v>
      </c>
      <c r="E167" s="4">
        <v>1202481.08</v>
      </c>
      <c r="F167" s="23">
        <f t="shared" si="46"/>
        <v>1</v>
      </c>
      <c r="G167" s="21">
        <v>3</v>
      </c>
      <c r="H167" s="4">
        <v>1202481.08</v>
      </c>
      <c r="I167" s="4">
        <v>1163416.52</v>
      </c>
      <c r="J167" s="23">
        <f t="shared" si="47"/>
        <v>0.96751336827686296</v>
      </c>
      <c r="K167" s="21">
        <v>3</v>
      </c>
      <c r="L167" s="75">
        <f t="shared" si="48"/>
        <v>6</v>
      </c>
      <c r="M167" s="130">
        <v>0</v>
      </c>
      <c r="N167" s="130">
        <v>0</v>
      </c>
      <c r="O167" s="131">
        <v>0</v>
      </c>
      <c r="P167" s="130">
        <v>0</v>
      </c>
      <c r="Q167" s="130">
        <v>0</v>
      </c>
      <c r="R167" s="130">
        <v>0</v>
      </c>
      <c r="S167" s="131">
        <v>0</v>
      </c>
      <c r="T167" s="130">
        <v>0</v>
      </c>
      <c r="U167" s="130">
        <v>0</v>
      </c>
      <c r="V167" s="130">
        <v>0</v>
      </c>
      <c r="W167" s="132">
        <v>0</v>
      </c>
      <c r="X167" s="130">
        <v>0</v>
      </c>
      <c r="Y167" s="133">
        <v>0</v>
      </c>
      <c r="Z167" s="133">
        <v>0</v>
      </c>
      <c r="AA167" s="131">
        <v>0</v>
      </c>
      <c r="AB167" s="130">
        <v>0</v>
      </c>
      <c r="AC167" s="139">
        <f t="shared" si="49"/>
        <v>0</v>
      </c>
      <c r="AD167" s="4">
        <v>0</v>
      </c>
      <c r="AE167" s="4">
        <v>161363.49</v>
      </c>
      <c r="AF167" s="23">
        <f>AD167/AE167</f>
        <v>0</v>
      </c>
      <c r="AG167" s="21">
        <v>0</v>
      </c>
      <c r="AH167" s="4">
        <v>0</v>
      </c>
      <c r="AI167" s="4">
        <v>0</v>
      </c>
      <c r="AJ167" s="23">
        <v>0</v>
      </c>
      <c r="AK167" s="21">
        <v>0</v>
      </c>
      <c r="AL167" s="74">
        <f t="shared" si="50"/>
        <v>0</v>
      </c>
      <c r="AM167" s="4">
        <v>1163416.52</v>
      </c>
      <c r="AN167" s="4">
        <v>1202481.08</v>
      </c>
      <c r="AO167" s="23">
        <f t="shared" si="51"/>
        <v>0.96751336827686296</v>
      </c>
      <c r="AP167" s="21">
        <v>3</v>
      </c>
      <c r="AQ167" s="4">
        <f t="shared" si="52"/>
        <v>1163416.52</v>
      </c>
      <c r="AR167" s="4">
        <v>366700.50000000006</v>
      </c>
      <c r="AS167" s="23">
        <f t="shared" si="53"/>
        <v>0.31519279097051162</v>
      </c>
      <c r="AT167" s="21">
        <v>1</v>
      </c>
      <c r="AU167" s="4">
        <v>0</v>
      </c>
      <c r="AV167" s="21">
        <v>3</v>
      </c>
      <c r="AW167" s="4">
        <v>0</v>
      </c>
      <c r="AX167" s="124">
        <v>0</v>
      </c>
      <c r="AY167" s="53">
        <v>0</v>
      </c>
      <c r="AZ167" s="54">
        <v>0</v>
      </c>
      <c r="BA167" s="90">
        <f t="shared" si="54"/>
        <v>7</v>
      </c>
      <c r="BB167" s="44">
        <f t="shared" si="55"/>
        <v>13</v>
      </c>
    </row>
    <row r="168" spans="1:54" ht="76.5" x14ac:dyDescent="0.2">
      <c r="A168" s="1">
        <v>165</v>
      </c>
      <c r="B168" s="2" t="s">
        <v>1303</v>
      </c>
      <c r="C168" s="3" t="s">
        <v>1304</v>
      </c>
      <c r="D168" s="4">
        <v>1148176.04</v>
      </c>
      <c r="E168" s="4">
        <v>1148176.04</v>
      </c>
      <c r="F168" s="23">
        <f t="shared" si="46"/>
        <v>1</v>
      </c>
      <c r="G168" s="21">
        <v>3</v>
      </c>
      <c r="H168" s="4">
        <v>1148176.04</v>
      </c>
      <c r="I168" s="4">
        <v>1128367.49</v>
      </c>
      <c r="J168" s="23">
        <f t="shared" si="47"/>
        <v>0.98274781104124065</v>
      </c>
      <c r="K168" s="21">
        <v>3</v>
      </c>
      <c r="L168" s="75">
        <f t="shared" si="48"/>
        <v>6</v>
      </c>
      <c r="M168" s="130">
        <v>0</v>
      </c>
      <c r="N168" s="130">
        <v>0</v>
      </c>
      <c r="O168" s="131">
        <v>0</v>
      </c>
      <c r="P168" s="130">
        <v>0</v>
      </c>
      <c r="Q168" s="130">
        <v>0</v>
      </c>
      <c r="R168" s="130">
        <v>0</v>
      </c>
      <c r="S168" s="131">
        <v>0</v>
      </c>
      <c r="T168" s="130">
        <v>0</v>
      </c>
      <c r="U168" s="130">
        <v>0</v>
      </c>
      <c r="V168" s="130">
        <v>0</v>
      </c>
      <c r="W168" s="132">
        <v>0</v>
      </c>
      <c r="X168" s="130">
        <v>0</v>
      </c>
      <c r="Y168" s="133">
        <v>0</v>
      </c>
      <c r="Z168" s="133">
        <v>0</v>
      </c>
      <c r="AA168" s="131">
        <v>0</v>
      </c>
      <c r="AB168" s="130">
        <v>0</v>
      </c>
      <c r="AC168" s="139">
        <f t="shared" si="49"/>
        <v>0</v>
      </c>
      <c r="AD168" s="4">
        <v>0</v>
      </c>
      <c r="AE168" s="4">
        <v>98287.790000000008</v>
      </c>
      <c r="AF168" s="23">
        <f>AD168/AE168</f>
        <v>0</v>
      </c>
      <c r="AG168" s="21">
        <v>0</v>
      </c>
      <c r="AH168" s="4">
        <v>0</v>
      </c>
      <c r="AI168" s="4">
        <v>0</v>
      </c>
      <c r="AJ168" s="23">
        <v>0</v>
      </c>
      <c r="AK168" s="21">
        <v>0</v>
      </c>
      <c r="AL168" s="74">
        <f t="shared" si="50"/>
        <v>0</v>
      </c>
      <c r="AM168" s="4">
        <v>1128367.4900000002</v>
      </c>
      <c r="AN168" s="4">
        <v>1148176.04</v>
      </c>
      <c r="AO168" s="23">
        <f t="shared" si="51"/>
        <v>0.98274781104124087</v>
      </c>
      <c r="AP168" s="21">
        <v>3</v>
      </c>
      <c r="AQ168" s="4">
        <f t="shared" si="52"/>
        <v>1128367.4900000002</v>
      </c>
      <c r="AR168" s="4">
        <v>519466.97000000009</v>
      </c>
      <c r="AS168" s="23">
        <f t="shared" si="53"/>
        <v>0.46037037986622603</v>
      </c>
      <c r="AT168" s="21">
        <v>1</v>
      </c>
      <c r="AU168" s="4">
        <v>0</v>
      </c>
      <c r="AV168" s="21">
        <v>3</v>
      </c>
      <c r="AW168" s="4">
        <v>0</v>
      </c>
      <c r="AX168" s="124">
        <v>0</v>
      </c>
      <c r="AY168" s="53">
        <v>0</v>
      </c>
      <c r="AZ168" s="54">
        <v>0</v>
      </c>
      <c r="BA168" s="90">
        <f t="shared" si="54"/>
        <v>7</v>
      </c>
      <c r="BB168" s="44">
        <f t="shared" si="55"/>
        <v>13</v>
      </c>
    </row>
    <row r="169" spans="1:54" ht="76.5" x14ac:dyDescent="0.2">
      <c r="A169" s="1">
        <v>166</v>
      </c>
      <c r="B169" s="2" t="s">
        <v>1307</v>
      </c>
      <c r="C169" s="3" t="s">
        <v>1308</v>
      </c>
      <c r="D169" s="4">
        <v>553274.31000000006</v>
      </c>
      <c r="E169" s="4">
        <v>553274.31000000006</v>
      </c>
      <c r="F169" s="23">
        <f t="shared" si="46"/>
        <v>1</v>
      </c>
      <c r="G169" s="21">
        <v>3</v>
      </c>
      <c r="H169" s="4">
        <v>553274.31000000006</v>
      </c>
      <c r="I169" s="4">
        <v>526117.78</v>
      </c>
      <c r="J169" s="23">
        <f t="shared" si="47"/>
        <v>0.95091669808417456</v>
      </c>
      <c r="K169" s="21">
        <v>3</v>
      </c>
      <c r="L169" s="75">
        <f t="shared" si="48"/>
        <v>6</v>
      </c>
      <c r="M169" s="130">
        <v>0</v>
      </c>
      <c r="N169" s="130">
        <v>0</v>
      </c>
      <c r="O169" s="131">
        <v>0</v>
      </c>
      <c r="P169" s="130">
        <v>0</v>
      </c>
      <c r="Q169" s="130">
        <v>0</v>
      </c>
      <c r="R169" s="130">
        <v>0</v>
      </c>
      <c r="S169" s="131">
        <v>0</v>
      </c>
      <c r="T169" s="130">
        <v>0</v>
      </c>
      <c r="U169" s="130">
        <v>0</v>
      </c>
      <c r="V169" s="130">
        <v>0</v>
      </c>
      <c r="W169" s="132">
        <v>0</v>
      </c>
      <c r="X169" s="130">
        <v>0</v>
      </c>
      <c r="Y169" s="133">
        <v>0</v>
      </c>
      <c r="Z169" s="133">
        <v>0</v>
      </c>
      <c r="AA169" s="131">
        <v>0</v>
      </c>
      <c r="AB169" s="130">
        <v>0</v>
      </c>
      <c r="AC169" s="139">
        <f t="shared" si="49"/>
        <v>0</v>
      </c>
      <c r="AD169" s="4">
        <v>0</v>
      </c>
      <c r="AE169" s="4">
        <v>0</v>
      </c>
      <c r="AF169" s="23">
        <v>0</v>
      </c>
      <c r="AG169" s="21">
        <v>0</v>
      </c>
      <c r="AH169" s="4">
        <v>0</v>
      </c>
      <c r="AI169" s="4">
        <v>0</v>
      </c>
      <c r="AJ169" s="23">
        <v>0</v>
      </c>
      <c r="AK169" s="21">
        <v>0</v>
      </c>
      <c r="AL169" s="74">
        <f t="shared" si="50"/>
        <v>0</v>
      </c>
      <c r="AM169" s="4">
        <v>526117.78</v>
      </c>
      <c r="AN169" s="4">
        <v>553274.31000000006</v>
      </c>
      <c r="AO169" s="23">
        <f t="shared" si="51"/>
        <v>0.95091669808417456</v>
      </c>
      <c r="AP169" s="21">
        <v>3</v>
      </c>
      <c r="AQ169" s="4">
        <f t="shared" si="52"/>
        <v>526117.78</v>
      </c>
      <c r="AR169" s="4">
        <v>222438.06</v>
      </c>
      <c r="AS169" s="23">
        <f t="shared" si="53"/>
        <v>0.42279137572579278</v>
      </c>
      <c r="AT169" s="21">
        <v>1</v>
      </c>
      <c r="AU169" s="4">
        <v>0</v>
      </c>
      <c r="AV169" s="21">
        <v>3</v>
      </c>
      <c r="AW169" s="4">
        <v>0</v>
      </c>
      <c r="AX169" s="124">
        <v>0</v>
      </c>
      <c r="AY169" s="53">
        <v>0</v>
      </c>
      <c r="AZ169" s="54">
        <v>0</v>
      </c>
      <c r="BA169" s="90">
        <f t="shared" si="54"/>
        <v>7</v>
      </c>
      <c r="BB169" s="44">
        <f t="shared" si="55"/>
        <v>13</v>
      </c>
    </row>
    <row r="170" spans="1:54" ht="76.5" x14ac:dyDescent="0.2">
      <c r="A170" s="1">
        <v>167</v>
      </c>
      <c r="B170" s="2" t="s">
        <v>1367</v>
      </c>
      <c r="C170" s="3" t="s">
        <v>1368</v>
      </c>
      <c r="D170" s="4">
        <v>1028755.24</v>
      </c>
      <c r="E170" s="4">
        <v>1021012.85</v>
      </c>
      <c r="F170" s="23">
        <f t="shared" si="46"/>
        <v>0.99247402132308948</v>
      </c>
      <c r="G170" s="21">
        <v>3</v>
      </c>
      <c r="H170" s="4">
        <v>1028755.24</v>
      </c>
      <c r="I170" s="4">
        <v>880463.91</v>
      </c>
      <c r="J170" s="23">
        <f t="shared" si="47"/>
        <v>0.85585363336764153</v>
      </c>
      <c r="K170" s="21">
        <v>2</v>
      </c>
      <c r="L170" s="76">
        <f t="shared" si="48"/>
        <v>5</v>
      </c>
      <c r="M170" s="130">
        <v>1</v>
      </c>
      <c r="N170" s="130">
        <v>1</v>
      </c>
      <c r="O170" s="131">
        <f>N170/M170</f>
        <v>1</v>
      </c>
      <c r="P170" s="130">
        <v>0</v>
      </c>
      <c r="Q170" s="130">
        <v>1</v>
      </c>
      <c r="R170" s="130">
        <v>0</v>
      </c>
      <c r="S170" s="131">
        <f>R170/Q170</f>
        <v>0</v>
      </c>
      <c r="T170" s="130">
        <v>3</v>
      </c>
      <c r="U170" s="130">
        <v>0</v>
      </c>
      <c r="V170" s="130">
        <v>1</v>
      </c>
      <c r="W170" s="132">
        <f>U170/V170</f>
        <v>0</v>
      </c>
      <c r="X170" s="130">
        <v>0</v>
      </c>
      <c r="Y170" s="134">
        <v>0</v>
      </c>
      <c r="Z170" s="134">
        <v>0</v>
      </c>
      <c r="AA170" s="135">
        <v>0</v>
      </c>
      <c r="AB170" s="130">
        <v>0</v>
      </c>
      <c r="AC170" s="139">
        <f t="shared" si="49"/>
        <v>3</v>
      </c>
      <c r="AD170" s="4">
        <v>0</v>
      </c>
      <c r="AE170" s="4">
        <v>277835.71999999997</v>
      </c>
      <c r="AF170" s="23">
        <f>AD170/AE170</f>
        <v>0</v>
      </c>
      <c r="AG170" s="21">
        <v>0</v>
      </c>
      <c r="AH170" s="4">
        <v>0</v>
      </c>
      <c r="AI170" s="4">
        <v>105775.74</v>
      </c>
      <c r="AJ170" s="23">
        <v>0</v>
      </c>
      <c r="AK170" s="21">
        <v>0</v>
      </c>
      <c r="AL170" s="74">
        <f t="shared" si="50"/>
        <v>0</v>
      </c>
      <c r="AM170" s="4">
        <v>874750.34999999986</v>
      </c>
      <c r="AN170" s="4">
        <v>1021012.85</v>
      </c>
      <c r="AO170" s="23">
        <f t="shared" si="51"/>
        <v>0.85674764034556461</v>
      </c>
      <c r="AP170" s="21">
        <v>2</v>
      </c>
      <c r="AQ170" s="4">
        <f t="shared" si="52"/>
        <v>874750.34999999986</v>
      </c>
      <c r="AR170" s="4">
        <v>147178.79999999999</v>
      </c>
      <c r="AS170" s="23">
        <f t="shared" si="53"/>
        <v>0.16825234765553396</v>
      </c>
      <c r="AT170" s="21">
        <v>0</v>
      </c>
      <c r="AU170" s="4">
        <v>0</v>
      </c>
      <c r="AV170" s="21">
        <v>3</v>
      </c>
      <c r="AW170" s="4">
        <v>0</v>
      </c>
      <c r="AX170" s="124">
        <v>0</v>
      </c>
      <c r="AY170" s="53">
        <v>0</v>
      </c>
      <c r="AZ170" s="54">
        <v>0</v>
      </c>
      <c r="BA170" s="88">
        <f t="shared" si="54"/>
        <v>5</v>
      </c>
      <c r="BB170" s="44">
        <f t="shared" si="55"/>
        <v>13</v>
      </c>
    </row>
    <row r="171" spans="1:54" ht="76.5" x14ac:dyDescent="0.2">
      <c r="A171" s="1">
        <v>168</v>
      </c>
      <c r="B171" s="2" t="s">
        <v>1391</v>
      </c>
      <c r="C171" s="3" t="s">
        <v>1392</v>
      </c>
      <c r="D171" s="4">
        <v>938438.12</v>
      </c>
      <c r="E171" s="4">
        <v>938438.12</v>
      </c>
      <c r="F171" s="23">
        <f t="shared" si="46"/>
        <v>1</v>
      </c>
      <c r="G171" s="21">
        <v>3</v>
      </c>
      <c r="H171" s="4">
        <v>938438.12</v>
      </c>
      <c r="I171" s="4">
        <v>812732.06</v>
      </c>
      <c r="J171" s="23">
        <f t="shared" si="47"/>
        <v>0.8660475770101923</v>
      </c>
      <c r="K171" s="21">
        <v>2</v>
      </c>
      <c r="L171" s="76">
        <f t="shared" si="48"/>
        <v>5</v>
      </c>
      <c r="M171" s="130">
        <v>1</v>
      </c>
      <c r="N171" s="130">
        <v>1</v>
      </c>
      <c r="O171" s="131">
        <f>N171/M171</f>
        <v>1</v>
      </c>
      <c r="P171" s="130">
        <v>0</v>
      </c>
      <c r="Q171" s="130">
        <v>1</v>
      </c>
      <c r="R171" s="130">
        <v>0</v>
      </c>
      <c r="S171" s="131">
        <f>R171/Q171</f>
        <v>0</v>
      </c>
      <c r="T171" s="130">
        <v>3</v>
      </c>
      <c r="U171" s="130">
        <v>0</v>
      </c>
      <c r="V171" s="130">
        <v>1</v>
      </c>
      <c r="W171" s="132">
        <f>U171/V171</f>
        <v>0</v>
      </c>
      <c r="X171" s="130">
        <v>0</v>
      </c>
      <c r="Y171" s="134">
        <v>0</v>
      </c>
      <c r="Z171" s="134">
        <v>0</v>
      </c>
      <c r="AA171" s="135">
        <v>0</v>
      </c>
      <c r="AB171" s="130">
        <v>0</v>
      </c>
      <c r="AC171" s="139">
        <f t="shared" si="49"/>
        <v>3</v>
      </c>
      <c r="AD171" s="4">
        <v>0</v>
      </c>
      <c r="AE171" s="4">
        <v>293162.83999999997</v>
      </c>
      <c r="AF171" s="23">
        <f>AD171/AE171</f>
        <v>0</v>
      </c>
      <c r="AG171" s="21">
        <v>0</v>
      </c>
      <c r="AH171" s="4">
        <v>0</v>
      </c>
      <c r="AI171" s="4">
        <v>18600</v>
      </c>
      <c r="AJ171" s="23">
        <v>0</v>
      </c>
      <c r="AK171" s="21">
        <v>0</v>
      </c>
      <c r="AL171" s="74">
        <f t="shared" si="50"/>
        <v>0</v>
      </c>
      <c r="AM171" s="4">
        <v>812732.06</v>
      </c>
      <c r="AN171" s="4">
        <v>938438.12</v>
      </c>
      <c r="AO171" s="23">
        <f t="shared" si="51"/>
        <v>0.8660475770101923</v>
      </c>
      <c r="AP171" s="21">
        <v>2</v>
      </c>
      <c r="AQ171" s="4">
        <f t="shared" si="52"/>
        <v>812732.06</v>
      </c>
      <c r="AR171" s="4">
        <v>111491.1</v>
      </c>
      <c r="AS171" s="23">
        <f t="shared" si="53"/>
        <v>0.13718063490690893</v>
      </c>
      <c r="AT171" s="21">
        <v>0</v>
      </c>
      <c r="AU171" s="4">
        <v>0</v>
      </c>
      <c r="AV171" s="21">
        <v>3</v>
      </c>
      <c r="AW171" s="4">
        <v>0</v>
      </c>
      <c r="AX171" s="124">
        <v>0</v>
      </c>
      <c r="AY171" s="53">
        <v>0</v>
      </c>
      <c r="AZ171" s="54">
        <v>0</v>
      </c>
      <c r="BA171" s="88">
        <f t="shared" si="54"/>
        <v>5</v>
      </c>
      <c r="BB171" s="44">
        <f t="shared" si="55"/>
        <v>13</v>
      </c>
    </row>
    <row r="172" spans="1:54" ht="25.5" x14ac:dyDescent="0.2">
      <c r="A172" s="1">
        <v>169</v>
      </c>
      <c r="B172" s="2" t="s">
        <v>1407</v>
      </c>
      <c r="C172" s="3" t="s">
        <v>1408</v>
      </c>
      <c r="D172" s="4">
        <v>1293817</v>
      </c>
      <c r="E172" s="4">
        <v>1293817</v>
      </c>
      <c r="F172" s="23">
        <f t="shared" si="46"/>
        <v>1</v>
      </c>
      <c r="G172" s="21">
        <v>3</v>
      </c>
      <c r="H172" s="4">
        <v>1293817</v>
      </c>
      <c r="I172" s="4">
        <v>1293817</v>
      </c>
      <c r="J172" s="23">
        <f t="shared" si="47"/>
        <v>1</v>
      </c>
      <c r="K172" s="21">
        <v>3</v>
      </c>
      <c r="L172" s="75">
        <f t="shared" si="48"/>
        <v>6</v>
      </c>
      <c r="M172" s="130">
        <v>0</v>
      </c>
      <c r="N172" s="130">
        <v>0</v>
      </c>
      <c r="O172" s="131">
        <v>0</v>
      </c>
      <c r="P172" s="130">
        <v>0</v>
      </c>
      <c r="Q172" s="130">
        <v>0</v>
      </c>
      <c r="R172" s="130">
        <v>0</v>
      </c>
      <c r="S172" s="131">
        <v>0</v>
      </c>
      <c r="T172" s="130">
        <v>0</v>
      </c>
      <c r="U172" s="130">
        <v>0</v>
      </c>
      <c r="V172" s="130">
        <v>0</v>
      </c>
      <c r="W172" s="132">
        <v>0</v>
      </c>
      <c r="X172" s="130">
        <v>0</v>
      </c>
      <c r="Y172" s="133">
        <v>0</v>
      </c>
      <c r="Z172" s="133">
        <v>0</v>
      </c>
      <c r="AA172" s="131">
        <v>0</v>
      </c>
      <c r="AB172" s="130">
        <v>0</v>
      </c>
      <c r="AC172" s="139">
        <f t="shared" si="49"/>
        <v>0</v>
      </c>
      <c r="AD172" s="4">
        <v>0</v>
      </c>
      <c r="AE172" s="4">
        <v>146182.09</v>
      </c>
      <c r="AF172" s="23">
        <f>AD172/AE172</f>
        <v>0</v>
      </c>
      <c r="AG172" s="21">
        <v>0</v>
      </c>
      <c r="AH172" s="4">
        <v>0</v>
      </c>
      <c r="AI172" s="4">
        <v>155216.88</v>
      </c>
      <c r="AJ172" s="23">
        <v>0</v>
      </c>
      <c r="AK172" s="21">
        <v>0</v>
      </c>
      <c r="AL172" s="74">
        <f t="shared" si="50"/>
        <v>0</v>
      </c>
      <c r="AM172" s="4">
        <v>1293817</v>
      </c>
      <c r="AN172" s="4">
        <v>1293817</v>
      </c>
      <c r="AO172" s="23">
        <f t="shared" si="51"/>
        <v>1</v>
      </c>
      <c r="AP172" s="21">
        <v>3</v>
      </c>
      <c r="AQ172" s="4">
        <f t="shared" si="52"/>
        <v>1293817</v>
      </c>
      <c r="AR172" s="4">
        <v>585799.4</v>
      </c>
      <c r="AS172" s="23">
        <f t="shared" si="53"/>
        <v>0.45276835904923185</v>
      </c>
      <c r="AT172" s="21">
        <v>1</v>
      </c>
      <c r="AU172" s="4">
        <v>0</v>
      </c>
      <c r="AV172" s="21">
        <v>3</v>
      </c>
      <c r="AW172" s="4">
        <v>0</v>
      </c>
      <c r="AX172" s="124">
        <v>0</v>
      </c>
      <c r="AY172" s="53">
        <v>0</v>
      </c>
      <c r="AZ172" s="54">
        <v>0</v>
      </c>
      <c r="BA172" s="90">
        <f t="shared" si="54"/>
        <v>7</v>
      </c>
      <c r="BB172" s="44">
        <f t="shared" si="55"/>
        <v>13</v>
      </c>
    </row>
    <row r="173" spans="1:54" ht="76.5" x14ac:dyDescent="0.2">
      <c r="A173" s="1">
        <v>170</v>
      </c>
      <c r="B173" s="2" t="s">
        <v>1461</v>
      </c>
      <c r="C173" s="3" t="s">
        <v>1462</v>
      </c>
      <c r="D173" s="4">
        <v>1896974.64</v>
      </c>
      <c r="E173" s="4">
        <v>1896974.64</v>
      </c>
      <c r="F173" s="23">
        <f t="shared" si="46"/>
        <v>1</v>
      </c>
      <c r="G173" s="21">
        <v>3</v>
      </c>
      <c r="H173" s="4">
        <v>1896974.64</v>
      </c>
      <c r="I173" s="4">
        <v>1860345.96</v>
      </c>
      <c r="J173" s="23">
        <f t="shared" si="47"/>
        <v>0.9806910017521373</v>
      </c>
      <c r="K173" s="21">
        <v>3</v>
      </c>
      <c r="L173" s="75">
        <f t="shared" si="48"/>
        <v>6</v>
      </c>
      <c r="M173" s="130">
        <v>0</v>
      </c>
      <c r="N173" s="130">
        <v>0</v>
      </c>
      <c r="O173" s="131">
        <v>0</v>
      </c>
      <c r="P173" s="130">
        <v>0</v>
      </c>
      <c r="Q173" s="130">
        <v>0</v>
      </c>
      <c r="R173" s="130">
        <v>0</v>
      </c>
      <c r="S173" s="131">
        <v>0</v>
      </c>
      <c r="T173" s="130">
        <v>0</v>
      </c>
      <c r="U173" s="130">
        <v>0</v>
      </c>
      <c r="V173" s="130">
        <v>0</v>
      </c>
      <c r="W173" s="132">
        <v>0</v>
      </c>
      <c r="X173" s="130">
        <v>0</v>
      </c>
      <c r="Y173" s="133">
        <v>0</v>
      </c>
      <c r="Z173" s="133">
        <v>0</v>
      </c>
      <c r="AA173" s="131">
        <v>0</v>
      </c>
      <c r="AB173" s="130">
        <v>0</v>
      </c>
      <c r="AC173" s="139">
        <f t="shared" si="49"/>
        <v>0</v>
      </c>
      <c r="AD173" s="4">
        <v>0</v>
      </c>
      <c r="AE173" s="4">
        <v>313564.54000000004</v>
      </c>
      <c r="AF173" s="23">
        <f>AD173/AE173</f>
        <v>0</v>
      </c>
      <c r="AG173" s="21">
        <v>0</v>
      </c>
      <c r="AH173" s="4">
        <v>0</v>
      </c>
      <c r="AI173" s="4">
        <v>183474.54</v>
      </c>
      <c r="AJ173" s="23">
        <v>0</v>
      </c>
      <c r="AK173" s="21">
        <v>0</v>
      </c>
      <c r="AL173" s="74">
        <f t="shared" si="50"/>
        <v>0</v>
      </c>
      <c r="AM173" s="4">
        <v>1860345.9599999995</v>
      </c>
      <c r="AN173" s="4">
        <v>1896974.6400000001</v>
      </c>
      <c r="AO173" s="23">
        <f t="shared" si="51"/>
        <v>0.98069100175213697</v>
      </c>
      <c r="AP173" s="21">
        <v>3</v>
      </c>
      <c r="AQ173" s="4">
        <f t="shared" si="52"/>
        <v>1860345.9599999995</v>
      </c>
      <c r="AR173" s="4">
        <v>726931.20999999938</v>
      </c>
      <c r="AS173" s="23">
        <f t="shared" si="53"/>
        <v>0.39075055158020155</v>
      </c>
      <c r="AT173" s="21">
        <v>1</v>
      </c>
      <c r="AU173" s="4">
        <v>0</v>
      </c>
      <c r="AV173" s="21">
        <v>3</v>
      </c>
      <c r="AW173" s="4">
        <v>0</v>
      </c>
      <c r="AX173" s="124">
        <v>0</v>
      </c>
      <c r="AY173" s="53">
        <v>0</v>
      </c>
      <c r="AZ173" s="54">
        <v>0</v>
      </c>
      <c r="BA173" s="90">
        <f t="shared" si="54"/>
        <v>7</v>
      </c>
      <c r="BB173" s="44">
        <f t="shared" si="55"/>
        <v>13</v>
      </c>
    </row>
    <row r="174" spans="1:54" ht="63.75" x14ac:dyDescent="0.2">
      <c r="A174" s="1">
        <v>171</v>
      </c>
      <c r="B174" s="2" t="s">
        <v>1489</v>
      </c>
      <c r="C174" s="3" t="s">
        <v>1490</v>
      </c>
      <c r="D174" s="4">
        <v>137135.6</v>
      </c>
      <c r="E174" s="4">
        <v>137135.6</v>
      </c>
      <c r="F174" s="23">
        <f t="shared" si="46"/>
        <v>1</v>
      </c>
      <c r="G174" s="21">
        <v>3</v>
      </c>
      <c r="H174" s="4">
        <v>137135.6</v>
      </c>
      <c r="I174" s="4">
        <v>112035.6</v>
      </c>
      <c r="J174" s="23">
        <f t="shared" si="47"/>
        <v>0.81696948130171887</v>
      </c>
      <c r="K174" s="21">
        <v>2</v>
      </c>
      <c r="L174" s="76">
        <f t="shared" si="48"/>
        <v>5</v>
      </c>
      <c r="M174" s="130">
        <v>0</v>
      </c>
      <c r="N174" s="130">
        <v>0</v>
      </c>
      <c r="O174" s="131">
        <v>0</v>
      </c>
      <c r="P174" s="130">
        <v>0</v>
      </c>
      <c r="Q174" s="130">
        <v>0</v>
      </c>
      <c r="R174" s="130">
        <v>0</v>
      </c>
      <c r="S174" s="131">
        <v>0</v>
      </c>
      <c r="T174" s="130">
        <v>0</v>
      </c>
      <c r="U174" s="130">
        <v>0</v>
      </c>
      <c r="V174" s="130">
        <v>0</v>
      </c>
      <c r="W174" s="132">
        <v>0</v>
      </c>
      <c r="X174" s="130">
        <v>0</v>
      </c>
      <c r="Y174" s="133">
        <v>0</v>
      </c>
      <c r="Z174" s="133">
        <v>0</v>
      </c>
      <c r="AA174" s="131">
        <v>0</v>
      </c>
      <c r="AB174" s="130">
        <v>0</v>
      </c>
      <c r="AC174" s="139">
        <f t="shared" si="49"/>
        <v>0</v>
      </c>
      <c r="AD174" s="4">
        <v>0</v>
      </c>
      <c r="AE174" s="4">
        <v>0</v>
      </c>
      <c r="AF174" s="23">
        <v>0</v>
      </c>
      <c r="AG174" s="21">
        <v>0</v>
      </c>
      <c r="AH174" s="4">
        <v>0</v>
      </c>
      <c r="AI174" s="4">
        <v>0</v>
      </c>
      <c r="AJ174" s="23">
        <v>0</v>
      </c>
      <c r="AK174" s="21">
        <v>0</v>
      </c>
      <c r="AL174" s="74">
        <f t="shared" si="50"/>
        <v>0</v>
      </c>
      <c r="AM174" s="4">
        <v>112035.6</v>
      </c>
      <c r="AN174" s="4">
        <v>137135.6</v>
      </c>
      <c r="AO174" s="23">
        <f t="shared" si="51"/>
        <v>0.81696948130171887</v>
      </c>
      <c r="AP174" s="21">
        <v>2</v>
      </c>
      <c r="AQ174" s="4">
        <f t="shared" si="52"/>
        <v>112035.6</v>
      </c>
      <c r="AR174" s="4">
        <v>112035.6</v>
      </c>
      <c r="AS174" s="23">
        <f t="shared" si="53"/>
        <v>1</v>
      </c>
      <c r="AT174" s="21">
        <v>3</v>
      </c>
      <c r="AU174" s="4">
        <v>0</v>
      </c>
      <c r="AV174" s="21">
        <v>3</v>
      </c>
      <c r="AW174" s="4">
        <v>0</v>
      </c>
      <c r="AX174" s="124">
        <v>0</v>
      </c>
      <c r="AY174" s="53">
        <v>0</v>
      </c>
      <c r="AZ174" s="54">
        <v>0</v>
      </c>
      <c r="BA174" s="90">
        <f t="shared" si="54"/>
        <v>8</v>
      </c>
      <c r="BB174" s="44">
        <f t="shared" si="55"/>
        <v>13</v>
      </c>
    </row>
    <row r="175" spans="1:54" ht="102" x14ac:dyDescent="0.2">
      <c r="A175" s="1">
        <v>172</v>
      </c>
      <c r="B175" s="2" t="s">
        <v>1555</v>
      </c>
      <c r="C175" s="3" t="s">
        <v>1556</v>
      </c>
      <c r="D175" s="4">
        <v>864490.7</v>
      </c>
      <c r="E175" s="4">
        <v>864490.7</v>
      </c>
      <c r="F175" s="23">
        <f t="shared" si="46"/>
        <v>1</v>
      </c>
      <c r="G175" s="21">
        <v>3</v>
      </c>
      <c r="H175" s="4">
        <v>864490.7</v>
      </c>
      <c r="I175" s="4">
        <v>858526.3</v>
      </c>
      <c r="J175" s="23">
        <f t="shared" si="47"/>
        <v>0.99310067765911203</v>
      </c>
      <c r="K175" s="21">
        <v>3</v>
      </c>
      <c r="L175" s="75">
        <f t="shared" si="48"/>
        <v>6</v>
      </c>
      <c r="M175" s="130">
        <v>10</v>
      </c>
      <c r="N175" s="130">
        <v>1</v>
      </c>
      <c r="O175" s="131">
        <f t="shared" ref="O175:O181" si="64">N175/M175</f>
        <v>0.1</v>
      </c>
      <c r="P175" s="130">
        <v>1</v>
      </c>
      <c r="Q175" s="130">
        <v>10</v>
      </c>
      <c r="R175" s="130">
        <v>9</v>
      </c>
      <c r="S175" s="131">
        <f t="shared" ref="S175:S181" si="65">R175/Q175</f>
        <v>0.9</v>
      </c>
      <c r="T175" s="130">
        <v>0</v>
      </c>
      <c r="U175" s="130">
        <v>9</v>
      </c>
      <c r="V175" s="130">
        <v>10</v>
      </c>
      <c r="W175" s="132">
        <f t="shared" ref="W175:W181" si="66">U175/V175</f>
        <v>0.9</v>
      </c>
      <c r="X175" s="130">
        <v>0</v>
      </c>
      <c r="Y175" s="134">
        <v>269695.65000000002</v>
      </c>
      <c r="Z175" s="134">
        <v>361327.81</v>
      </c>
      <c r="AA175" s="135">
        <f>(Z175-Y175)/Z175</f>
        <v>0.25359841524514809</v>
      </c>
      <c r="AB175" s="130">
        <v>0</v>
      </c>
      <c r="AC175" s="139">
        <f t="shared" si="49"/>
        <v>1</v>
      </c>
      <c r="AD175" s="4">
        <v>0</v>
      </c>
      <c r="AE175" s="4">
        <v>209873.27</v>
      </c>
      <c r="AF175" s="23">
        <f t="shared" ref="AF175:AF181" si="67">AD175/AE175</f>
        <v>0</v>
      </c>
      <c r="AG175" s="21">
        <v>0</v>
      </c>
      <c r="AH175" s="4">
        <v>0</v>
      </c>
      <c r="AI175" s="4">
        <v>72850.679999999993</v>
      </c>
      <c r="AJ175" s="23">
        <v>0</v>
      </c>
      <c r="AK175" s="21">
        <v>0</v>
      </c>
      <c r="AL175" s="74">
        <f t="shared" si="50"/>
        <v>0</v>
      </c>
      <c r="AM175" s="4">
        <v>858526.3</v>
      </c>
      <c r="AN175" s="4">
        <v>864490.7</v>
      </c>
      <c r="AO175" s="23">
        <f t="shared" si="51"/>
        <v>0.99310067765911203</v>
      </c>
      <c r="AP175" s="21">
        <v>3</v>
      </c>
      <c r="AQ175" s="4">
        <f t="shared" si="52"/>
        <v>858526.3</v>
      </c>
      <c r="AR175" s="4">
        <v>227028.93</v>
      </c>
      <c r="AS175" s="23">
        <f t="shared" si="53"/>
        <v>0.26444027399044151</v>
      </c>
      <c r="AT175" s="21">
        <v>0</v>
      </c>
      <c r="AU175" s="4">
        <v>0</v>
      </c>
      <c r="AV175" s="21">
        <v>3</v>
      </c>
      <c r="AW175" s="4">
        <v>0</v>
      </c>
      <c r="AX175" s="124">
        <v>0</v>
      </c>
      <c r="AY175" s="53">
        <v>0</v>
      </c>
      <c r="AZ175" s="54">
        <v>0</v>
      </c>
      <c r="BA175" s="90">
        <f t="shared" si="54"/>
        <v>6</v>
      </c>
      <c r="BB175" s="44">
        <f t="shared" si="55"/>
        <v>13</v>
      </c>
    </row>
    <row r="176" spans="1:54" ht="76.5" x14ac:dyDescent="0.2">
      <c r="A176" s="1">
        <v>173</v>
      </c>
      <c r="B176" s="2" t="s">
        <v>1557</v>
      </c>
      <c r="C176" s="3" t="s">
        <v>1558</v>
      </c>
      <c r="D176" s="4">
        <v>2537915.34</v>
      </c>
      <c r="E176" s="4">
        <v>2552281.34</v>
      </c>
      <c r="F176" s="23">
        <f t="shared" si="46"/>
        <v>1.0056605513090124</v>
      </c>
      <c r="G176" s="21">
        <v>3</v>
      </c>
      <c r="H176" s="4">
        <v>2537915.34</v>
      </c>
      <c r="I176" s="4">
        <v>2827138.14</v>
      </c>
      <c r="J176" s="23">
        <f t="shared" si="47"/>
        <v>1.113960775381893</v>
      </c>
      <c r="K176" s="21">
        <v>3</v>
      </c>
      <c r="L176" s="75">
        <f t="shared" si="48"/>
        <v>6</v>
      </c>
      <c r="M176" s="130">
        <v>5</v>
      </c>
      <c r="N176" s="130">
        <v>2</v>
      </c>
      <c r="O176" s="131">
        <f t="shared" si="64"/>
        <v>0.4</v>
      </c>
      <c r="P176" s="130">
        <v>0</v>
      </c>
      <c r="Q176" s="130">
        <v>5</v>
      </c>
      <c r="R176" s="130">
        <v>3</v>
      </c>
      <c r="S176" s="131">
        <f t="shared" si="65"/>
        <v>0.6</v>
      </c>
      <c r="T176" s="130">
        <v>0</v>
      </c>
      <c r="U176" s="130">
        <v>3</v>
      </c>
      <c r="V176" s="130">
        <v>5</v>
      </c>
      <c r="W176" s="132">
        <f t="shared" si="66"/>
        <v>0.6</v>
      </c>
      <c r="X176" s="130">
        <v>0</v>
      </c>
      <c r="Y176" s="134">
        <v>1238110.7999999998</v>
      </c>
      <c r="Z176" s="134">
        <v>1238110.7999999998</v>
      </c>
      <c r="AA176" s="135">
        <f>(Z176-Y176)/Z176</f>
        <v>0</v>
      </c>
      <c r="AB176" s="130">
        <v>0</v>
      </c>
      <c r="AC176" s="139">
        <f t="shared" si="49"/>
        <v>0</v>
      </c>
      <c r="AD176" s="4">
        <v>0</v>
      </c>
      <c r="AE176" s="4">
        <v>200905.32</v>
      </c>
      <c r="AF176" s="23">
        <f t="shared" si="67"/>
        <v>0</v>
      </c>
      <c r="AG176" s="21">
        <v>0</v>
      </c>
      <c r="AH176" s="4">
        <v>0</v>
      </c>
      <c r="AI176" s="4">
        <v>47046.68</v>
      </c>
      <c r="AJ176" s="23">
        <v>0</v>
      </c>
      <c r="AK176" s="21">
        <v>0</v>
      </c>
      <c r="AL176" s="74">
        <f t="shared" si="50"/>
        <v>0</v>
      </c>
      <c r="AM176" s="4">
        <v>2827138.1399999997</v>
      </c>
      <c r="AN176" s="4">
        <v>2552281.34</v>
      </c>
      <c r="AO176" s="23">
        <f t="shared" si="51"/>
        <v>1.1076906357039775</v>
      </c>
      <c r="AP176" s="21">
        <v>3</v>
      </c>
      <c r="AQ176" s="4">
        <f t="shared" si="52"/>
        <v>2827138.1399999997</v>
      </c>
      <c r="AR176" s="4">
        <v>921607.2</v>
      </c>
      <c r="AS176" s="23">
        <f t="shared" si="53"/>
        <v>0.3259859102604728</v>
      </c>
      <c r="AT176" s="21">
        <v>1</v>
      </c>
      <c r="AU176" s="4">
        <v>0</v>
      </c>
      <c r="AV176" s="21">
        <v>3</v>
      </c>
      <c r="AW176" s="4">
        <v>0</v>
      </c>
      <c r="AX176" s="124">
        <v>0</v>
      </c>
      <c r="AY176" s="53">
        <v>0</v>
      </c>
      <c r="AZ176" s="54">
        <v>0</v>
      </c>
      <c r="BA176" s="90">
        <f t="shared" si="54"/>
        <v>7</v>
      </c>
      <c r="BB176" s="44">
        <f t="shared" si="55"/>
        <v>13</v>
      </c>
    </row>
    <row r="177" spans="1:54" ht="76.5" x14ac:dyDescent="0.2">
      <c r="A177" s="1">
        <v>174</v>
      </c>
      <c r="B177" s="2" t="s">
        <v>1569</v>
      </c>
      <c r="C177" s="3" t="s">
        <v>1570</v>
      </c>
      <c r="D177" s="4">
        <v>1065592.6299999999</v>
      </c>
      <c r="E177" s="4">
        <v>1065592.6299999999</v>
      </c>
      <c r="F177" s="23">
        <f t="shared" si="46"/>
        <v>1</v>
      </c>
      <c r="G177" s="21">
        <v>3</v>
      </c>
      <c r="H177" s="4">
        <v>1065592.6299999999</v>
      </c>
      <c r="I177" s="4">
        <v>997673.04</v>
      </c>
      <c r="J177" s="23">
        <f t="shared" si="47"/>
        <v>0.93626120518494971</v>
      </c>
      <c r="K177" s="21">
        <v>3</v>
      </c>
      <c r="L177" s="75">
        <f t="shared" si="48"/>
        <v>6</v>
      </c>
      <c r="M177" s="130">
        <v>4</v>
      </c>
      <c r="N177" s="130">
        <v>1</v>
      </c>
      <c r="O177" s="131">
        <f t="shared" si="64"/>
        <v>0.25</v>
      </c>
      <c r="P177" s="130">
        <v>0</v>
      </c>
      <c r="Q177" s="130">
        <v>4</v>
      </c>
      <c r="R177" s="130">
        <v>3</v>
      </c>
      <c r="S177" s="131">
        <f t="shared" si="65"/>
        <v>0.75</v>
      </c>
      <c r="T177" s="130">
        <v>0</v>
      </c>
      <c r="U177" s="130">
        <v>3</v>
      </c>
      <c r="V177" s="130">
        <v>4</v>
      </c>
      <c r="W177" s="132">
        <f t="shared" si="66"/>
        <v>0.75</v>
      </c>
      <c r="X177" s="130">
        <v>0</v>
      </c>
      <c r="Y177" s="134">
        <v>170381.6</v>
      </c>
      <c r="Z177" s="134">
        <v>284774.15000000002</v>
      </c>
      <c r="AA177" s="135">
        <f>(Z177-Y177)/Z177</f>
        <v>0.40169569464082328</v>
      </c>
      <c r="AB177" s="130">
        <v>0</v>
      </c>
      <c r="AC177" s="139">
        <f t="shared" si="49"/>
        <v>0</v>
      </c>
      <c r="AD177" s="4">
        <v>0</v>
      </c>
      <c r="AE177" s="4">
        <v>80523.850000000006</v>
      </c>
      <c r="AF177" s="23">
        <f t="shared" si="67"/>
        <v>0</v>
      </c>
      <c r="AG177" s="21">
        <v>0</v>
      </c>
      <c r="AH177" s="4">
        <v>0</v>
      </c>
      <c r="AI177" s="4">
        <v>6286.96</v>
      </c>
      <c r="AJ177" s="23">
        <v>0</v>
      </c>
      <c r="AK177" s="21">
        <v>0</v>
      </c>
      <c r="AL177" s="74">
        <f t="shared" si="50"/>
        <v>0</v>
      </c>
      <c r="AM177" s="4">
        <v>997673.03999999992</v>
      </c>
      <c r="AN177" s="4">
        <v>1065592.6299999999</v>
      </c>
      <c r="AO177" s="23">
        <f t="shared" si="51"/>
        <v>0.9362612051849496</v>
      </c>
      <c r="AP177" s="21">
        <v>3</v>
      </c>
      <c r="AQ177" s="4">
        <f t="shared" si="52"/>
        <v>997673.03999999992</v>
      </c>
      <c r="AR177" s="4">
        <v>351186.73</v>
      </c>
      <c r="AS177" s="23">
        <f t="shared" si="53"/>
        <v>0.35200583349430792</v>
      </c>
      <c r="AT177" s="21">
        <v>1</v>
      </c>
      <c r="AU177" s="4">
        <v>0</v>
      </c>
      <c r="AV177" s="21">
        <v>3</v>
      </c>
      <c r="AW177" s="4">
        <v>0</v>
      </c>
      <c r="AX177" s="124">
        <v>0</v>
      </c>
      <c r="AY177" s="53">
        <v>0</v>
      </c>
      <c r="AZ177" s="54">
        <v>0</v>
      </c>
      <c r="BA177" s="90">
        <f t="shared" si="54"/>
        <v>7</v>
      </c>
      <c r="BB177" s="44">
        <f t="shared" si="55"/>
        <v>13</v>
      </c>
    </row>
    <row r="178" spans="1:54" ht="76.5" x14ac:dyDescent="0.2">
      <c r="A178" s="1">
        <v>175</v>
      </c>
      <c r="B178" s="2" t="s">
        <v>1591</v>
      </c>
      <c r="C178" s="3" t="s">
        <v>1592</v>
      </c>
      <c r="D178" s="4">
        <v>3405442.17</v>
      </c>
      <c r="E178" s="4">
        <v>3405442.17</v>
      </c>
      <c r="F178" s="23">
        <f t="shared" si="46"/>
        <v>1</v>
      </c>
      <c r="G178" s="21">
        <v>3</v>
      </c>
      <c r="H178" s="4">
        <v>3405442.17</v>
      </c>
      <c r="I178" s="4">
        <v>2824505.69</v>
      </c>
      <c r="J178" s="23">
        <f t="shared" si="47"/>
        <v>0.82940938327547642</v>
      </c>
      <c r="K178" s="21">
        <v>2</v>
      </c>
      <c r="L178" s="76">
        <f t="shared" si="48"/>
        <v>5</v>
      </c>
      <c r="M178" s="130">
        <v>1</v>
      </c>
      <c r="N178" s="130">
        <v>1</v>
      </c>
      <c r="O178" s="131">
        <f t="shared" si="64"/>
        <v>1</v>
      </c>
      <c r="P178" s="130">
        <v>0</v>
      </c>
      <c r="Q178" s="130">
        <v>1</v>
      </c>
      <c r="R178" s="130">
        <v>0</v>
      </c>
      <c r="S178" s="131">
        <f t="shared" si="65"/>
        <v>0</v>
      </c>
      <c r="T178" s="130">
        <v>3</v>
      </c>
      <c r="U178" s="130">
        <v>0</v>
      </c>
      <c r="V178" s="130">
        <v>1</v>
      </c>
      <c r="W178" s="132">
        <f t="shared" si="66"/>
        <v>0</v>
      </c>
      <c r="X178" s="130">
        <v>0</v>
      </c>
      <c r="Y178" s="134">
        <v>0</v>
      </c>
      <c r="Z178" s="134">
        <v>0</v>
      </c>
      <c r="AA178" s="135">
        <v>0</v>
      </c>
      <c r="AB178" s="130">
        <v>0</v>
      </c>
      <c r="AC178" s="139">
        <f t="shared" si="49"/>
        <v>3</v>
      </c>
      <c r="AD178" s="4">
        <v>0</v>
      </c>
      <c r="AE178" s="4">
        <v>1969488.2</v>
      </c>
      <c r="AF178" s="23">
        <f t="shared" si="67"/>
        <v>0</v>
      </c>
      <c r="AG178" s="21">
        <v>0</v>
      </c>
      <c r="AH178" s="4">
        <v>0</v>
      </c>
      <c r="AI178" s="4">
        <v>1267701.25</v>
      </c>
      <c r="AJ178" s="23">
        <v>0</v>
      </c>
      <c r="AK178" s="21">
        <v>0</v>
      </c>
      <c r="AL178" s="74">
        <f t="shared" si="50"/>
        <v>0</v>
      </c>
      <c r="AM178" s="4">
        <v>2824505.69</v>
      </c>
      <c r="AN178" s="4">
        <v>3405442.17</v>
      </c>
      <c r="AO178" s="23">
        <f t="shared" si="51"/>
        <v>0.82940938327547642</v>
      </c>
      <c r="AP178" s="21">
        <v>2</v>
      </c>
      <c r="AQ178" s="4">
        <f t="shared" si="52"/>
        <v>2824505.69</v>
      </c>
      <c r="AR178" s="4">
        <v>0</v>
      </c>
      <c r="AS178" s="23">
        <f t="shared" si="53"/>
        <v>0</v>
      </c>
      <c r="AT178" s="21">
        <v>0</v>
      </c>
      <c r="AU178" s="4">
        <v>0</v>
      </c>
      <c r="AV178" s="21">
        <v>3</v>
      </c>
      <c r="AW178" s="4">
        <v>0</v>
      </c>
      <c r="AX178" s="124">
        <v>0</v>
      </c>
      <c r="AY178" s="53">
        <v>0</v>
      </c>
      <c r="AZ178" s="54">
        <v>0</v>
      </c>
      <c r="BA178" s="88">
        <f t="shared" si="54"/>
        <v>5</v>
      </c>
      <c r="BB178" s="44">
        <f t="shared" si="55"/>
        <v>13</v>
      </c>
    </row>
    <row r="179" spans="1:54" ht="76.5" x14ac:dyDescent="0.2">
      <c r="A179" s="1">
        <v>176</v>
      </c>
      <c r="B179" s="2" t="s">
        <v>1607</v>
      </c>
      <c r="C179" s="3" t="s">
        <v>1608</v>
      </c>
      <c r="D179" s="4">
        <v>3731773.99</v>
      </c>
      <c r="E179" s="4">
        <v>3731773.99</v>
      </c>
      <c r="F179" s="23">
        <f t="shared" si="46"/>
        <v>1</v>
      </c>
      <c r="G179" s="21">
        <v>3</v>
      </c>
      <c r="H179" s="4">
        <v>3731773.99</v>
      </c>
      <c r="I179" s="4">
        <v>3678545.82</v>
      </c>
      <c r="J179" s="23">
        <f t="shared" si="47"/>
        <v>0.98573649686646747</v>
      </c>
      <c r="K179" s="21">
        <v>3</v>
      </c>
      <c r="L179" s="75">
        <f t="shared" si="48"/>
        <v>6</v>
      </c>
      <c r="M179" s="130">
        <v>2</v>
      </c>
      <c r="N179" s="130">
        <v>1</v>
      </c>
      <c r="O179" s="131">
        <f t="shared" si="64"/>
        <v>0.5</v>
      </c>
      <c r="P179" s="130">
        <v>0</v>
      </c>
      <c r="Q179" s="130">
        <v>2</v>
      </c>
      <c r="R179" s="130">
        <v>1</v>
      </c>
      <c r="S179" s="131">
        <f t="shared" si="65"/>
        <v>0.5</v>
      </c>
      <c r="T179" s="130">
        <v>1</v>
      </c>
      <c r="U179" s="130">
        <v>1</v>
      </c>
      <c r="V179" s="130">
        <v>2</v>
      </c>
      <c r="W179" s="132">
        <f t="shared" si="66"/>
        <v>0.5</v>
      </c>
      <c r="X179" s="130">
        <v>0</v>
      </c>
      <c r="Y179" s="134">
        <v>0</v>
      </c>
      <c r="Z179" s="134">
        <v>0</v>
      </c>
      <c r="AA179" s="135">
        <v>0</v>
      </c>
      <c r="AB179" s="130">
        <v>0</v>
      </c>
      <c r="AC179" s="139">
        <f t="shared" si="49"/>
        <v>1</v>
      </c>
      <c r="AD179" s="4">
        <v>0</v>
      </c>
      <c r="AE179" s="4">
        <v>2646902.9200000009</v>
      </c>
      <c r="AF179" s="23">
        <f t="shared" si="67"/>
        <v>0</v>
      </c>
      <c r="AG179" s="21">
        <v>0</v>
      </c>
      <c r="AH179" s="4">
        <v>0</v>
      </c>
      <c r="AI179" s="4">
        <v>2332455.7100000004</v>
      </c>
      <c r="AJ179" s="23">
        <v>0</v>
      </c>
      <c r="AK179" s="21">
        <v>0</v>
      </c>
      <c r="AL179" s="74">
        <f t="shared" si="50"/>
        <v>0</v>
      </c>
      <c r="AM179" s="4">
        <v>3678545.8200000003</v>
      </c>
      <c r="AN179" s="4">
        <v>3731773.9899999993</v>
      </c>
      <c r="AO179" s="23">
        <f t="shared" si="51"/>
        <v>0.9857364968664678</v>
      </c>
      <c r="AP179" s="21">
        <v>3</v>
      </c>
      <c r="AQ179" s="4">
        <f t="shared" si="52"/>
        <v>3678545.8200000003</v>
      </c>
      <c r="AR179" s="4">
        <v>645059.51999999979</v>
      </c>
      <c r="AS179" s="23">
        <f t="shared" si="53"/>
        <v>0.17535720677797612</v>
      </c>
      <c r="AT179" s="21">
        <v>0</v>
      </c>
      <c r="AU179" s="4">
        <v>0</v>
      </c>
      <c r="AV179" s="21">
        <v>3</v>
      </c>
      <c r="AW179" s="4">
        <v>0</v>
      </c>
      <c r="AX179" s="124">
        <v>0</v>
      </c>
      <c r="AY179" s="53">
        <v>0</v>
      </c>
      <c r="AZ179" s="54">
        <v>0</v>
      </c>
      <c r="BA179" s="90">
        <f t="shared" si="54"/>
        <v>6</v>
      </c>
      <c r="BB179" s="44">
        <f t="shared" si="55"/>
        <v>13</v>
      </c>
    </row>
    <row r="180" spans="1:54" ht="76.5" x14ac:dyDescent="0.2">
      <c r="A180" s="1">
        <v>177</v>
      </c>
      <c r="B180" s="2" t="s">
        <v>1645</v>
      </c>
      <c r="C180" s="3" t="s">
        <v>1646</v>
      </c>
      <c r="D180" s="4">
        <v>1224225.04</v>
      </c>
      <c r="E180" s="4">
        <v>1224225.04</v>
      </c>
      <c r="F180" s="23">
        <f t="shared" si="46"/>
        <v>1</v>
      </c>
      <c r="G180" s="21">
        <v>3</v>
      </c>
      <c r="H180" s="4">
        <v>1225915.54</v>
      </c>
      <c r="I180" s="4">
        <v>1033960.76</v>
      </c>
      <c r="J180" s="23">
        <f t="shared" si="47"/>
        <v>0.84341924566842508</v>
      </c>
      <c r="K180" s="21">
        <v>2</v>
      </c>
      <c r="L180" s="76">
        <f t="shared" si="48"/>
        <v>5</v>
      </c>
      <c r="M180" s="130">
        <v>1</v>
      </c>
      <c r="N180" s="130">
        <v>1</v>
      </c>
      <c r="O180" s="131">
        <f t="shared" si="64"/>
        <v>1</v>
      </c>
      <c r="P180" s="130">
        <v>0</v>
      </c>
      <c r="Q180" s="130">
        <v>1</v>
      </c>
      <c r="R180" s="130">
        <v>0</v>
      </c>
      <c r="S180" s="131">
        <f t="shared" si="65"/>
        <v>0</v>
      </c>
      <c r="T180" s="130">
        <v>3</v>
      </c>
      <c r="U180" s="130">
        <v>0</v>
      </c>
      <c r="V180" s="130">
        <v>1</v>
      </c>
      <c r="W180" s="132">
        <f t="shared" si="66"/>
        <v>0</v>
      </c>
      <c r="X180" s="130">
        <v>0</v>
      </c>
      <c r="Y180" s="134">
        <v>0</v>
      </c>
      <c r="Z180" s="134">
        <v>0</v>
      </c>
      <c r="AA180" s="135">
        <v>0</v>
      </c>
      <c r="AB180" s="130">
        <v>0</v>
      </c>
      <c r="AC180" s="139">
        <f t="shared" si="49"/>
        <v>3</v>
      </c>
      <c r="AD180" s="4">
        <v>0</v>
      </c>
      <c r="AE180" s="4">
        <v>433927.8</v>
      </c>
      <c r="AF180" s="23">
        <f t="shared" si="67"/>
        <v>0</v>
      </c>
      <c r="AG180" s="21">
        <v>0</v>
      </c>
      <c r="AH180" s="4">
        <v>0</v>
      </c>
      <c r="AI180" s="4">
        <v>241227.80000000002</v>
      </c>
      <c r="AJ180" s="23">
        <v>0</v>
      </c>
      <c r="AK180" s="21">
        <v>0</v>
      </c>
      <c r="AL180" s="74">
        <f t="shared" si="50"/>
        <v>0</v>
      </c>
      <c r="AM180" s="4">
        <v>988355.15999999992</v>
      </c>
      <c r="AN180" s="4">
        <v>1224225.04</v>
      </c>
      <c r="AO180" s="23">
        <f t="shared" si="51"/>
        <v>0.80733127301496777</v>
      </c>
      <c r="AP180" s="21">
        <v>2</v>
      </c>
      <c r="AQ180" s="4">
        <f t="shared" si="52"/>
        <v>988355.15999999992</v>
      </c>
      <c r="AR180" s="4">
        <v>0</v>
      </c>
      <c r="AS180" s="23">
        <f t="shared" si="53"/>
        <v>0</v>
      </c>
      <c r="AT180" s="21">
        <v>0</v>
      </c>
      <c r="AU180" s="4">
        <v>0</v>
      </c>
      <c r="AV180" s="21">
        <v>3</v>
      </c>
      <c r="AW180" s="4">
        <v>0</v>
      </c>
      <c r="AX180" s="124">
        <v>0</v>
      </c>
      <c r="AY180" s="53">
        <v>0</v>
      </c>
      <c r="AZ180" s="54">
        <v>0</v>
      </c>
      <c r="BA180" s="88">
        <f t="shared" si="54"/>
        <v>5</v>
      </c>
      <c r="BB180" s="44">
        <f t="shared" si="55"/>
        <v>13</v>
      </c>
    </row>
    <row r="181" spans="1:54" ht="76.5" x14ac:dyDescent="0.2">
      <c r="A181" s="1">
        <v>178</v>
      </c>
      <c r="B181" s="2" t="s">
        <v>1675</v>
      </c>
      <c r="C181" s="3" t="s">
        <v>1676</v>
      </c>
      <c r="D181" s="4">
        <v>1126504.8600000001</v>
      </c>
      <c r="E181" s="4">
        <v>1126504.8600000001</v>
      </c>
      <c r="F181" s="23">
        <f t="shared" si="46"/>
        <v>1</v>
      </c>
      <c r="G181" s="21">
        <v>3</v>
      </c>
      <c r="H181" s="4">
        <v>1126504.8600000001</v>
      </c>
      <c r="I181" s="4">
        <v>818032.57</v>
      </c>
      <c r="J181" s="23">
        <f t="shared" si="47"/>
        <v>0.72616870023978408</v>
      </c>
      <c r="K181" s="21">
        <v>2</v>
      </c>
      <c r="L181" s="76">
        <f t="shared" si="48"/>
        <v>5</v>
      </c>
      <c r="M181" s="130">
        <v>7</v>
      </c>
      <c r="N181" s="130">
        <v>1</v>
      </c>
      <c r="O181" s="131">
        <f t="shared" si="64"/>
        <v>0.14285714285714285</v>
      </c>
      <c r="P181" s="130">
        <v>1</v>
      </c>
      <c r="Q181" s="130">
        <v>7</v>
      </c>
      <c r="R181" s="130">
        <v>5</v>
      </c>
      <c r="S181" s="131">
        <f t="shared" si="65"/>
        <v>0.7142857142857143</v>
      </c>
      <c r="T181" s="130">
        <v>0</v>
      </c>
      <c r="U181" s="130">
        <v>8</v>
      </c>
      <c r="V181" s="130">
        <v>7</v>
      </c>
      <c r="W181" s="132">
        <f t="shared" si="66"/>
        <v>1.1428571428571428</v>
      </c>
      <c r="X181" s="130">
        <v>1</v>
      </c>
      <c r="Y181" s="134">
        <v>381155.1</v>
      </c>
      <c r="Z181" s="134">
        <v>547077.13</v>
      </c>
      <c r="AA181" s="135">
        <f>(Z181-Y181)/Z181</f>
        <v>0.30328818534234842</v>
      </c>
      <c r="AB181" s="130">
        <v>0</v>
      </c>
      <c r="AC181" s="139">
        <f t="shared" si="49"/>
        <v>2</v>
      </c>
      <c r="AD181" s="4">
        <v>0</v>
      </c>
      <c r="AE181" s="4">
        <v>75800</v>
      </c>
      <c r="AF181" s="23">
        <f t="shared" si="67"/>
        <v>0</v>
      </c>
      <c r="AG181" s="21">
        <v>0</v>
      </c>
      <c r="AH181" s="4">
        <v>0</v>
      </c>
      <c r="AI181" s="4">
        <v>0</v>
      </c>
      <c r="AJ181" s="23">
        <v>0</v>
      </c>
      <c r="AK181" s="21">
        <v>0</v>
      </c>
      <c r="AL181" s="74">
        <f t="shared" si="50"/>
        <v>0</v>
      </c>
      <c r="AM181" s="4">
        <v>818032.57000000007</v>
      </c>
      <c r="AN181" s="4">
        <v>1126504.8599999999</v>
      </c>
      <c r="AO181" s="23">
        <f t="shared" si="51"/>
        <v>0.7261687002397843</v>
      </c>
      <c r="AP181" s="21">
        <v>2</v>
      </c>
      <c r="AQ181" s="4">
        <f t="shared" si="52"/>
        <v>818032.57000000007</v>
      </c>
      <c r="AR181" s="4">
        <v>329653.5</v>
      </c>
      <c r="AS181" s="23">
        <f t="shared" si="53"/>
        <v>0.40298334331602464</v>
      </c>
      <c r="AT181" s="21">
        <v>1</v>
      </c>
      <c r="AU181" s="4">
        <v>0</v>
      </c>
      <c r="AV181" s="21">
        <v>3</v>
      </c>
      <c r="AW181" s="4">
        <v>0</v>
      </c>
      <c r="AX181" s="124">
        <v>0</v>
      </c>
      <c r="AY181" s="53">
        <v>0</v>
      </c>
      <c r="AZ181" s="54">
        <v>0</v>
      </c>
      <c r="BA181" s="90">
        <f t="shared" si="54"/>
        <v>6</v>
      </c>
      <c r="BB181" s="44">
        <f t="shared" si="55"/>
        <v>13</v>
      </c>
    </row>
    <row r="182" spans="1:54" ht="63.75" x14ac:dyDescent="0.2">
      <c r="A182" s="1">
        <v>179</v>
      </c>
      <c r="B182" s="2" t="s">
        <v>1731</v>
      </c>
      <c r="C182" s="3" t="s">
        <v>1732</v>
      </c>
      <c r="D182" s="4">
        <v>322814</v>
      </c>
      <c r="E182" s="4">
        <v>322814</v>
      </c>
      <c r="F182" s="23">
        <f t="shared" si="46"/>
        <v>1</v>
      </c>
      <c r="G182" s="21">
        <v>3</v>
      </c>
      <c r="H182" s="4">
        <v>322814</v>
      </c>
      <c r="I182" s="4">
        <v>248800</v>
      </c>
      <c r="J182" s="23">
        <f t="shared" si="47"/>
        <v>0.77072245937288963</v>
      </c>
      <c r="K182" s="21">
        <v>2</v>
      </c>
      <c r="L182" s="76">
        <f t="shared" si="48"/>
        <v>5</v>
      </c>
      <c r="M182" s="130">
        <v>0</v>
      </c>
      <c r="N182" s="130">
        <v>0</v>
      </c>
      <c r="O182" s="131">
        <v>0</v>
      </c>
      <c r="P182" s="130">
        <v>0</v>
      </c>
      <c r="Q182" s="130">
        <v>0</v>
      </c>
      <c r="R182" s="130">
        <v>0</v>
      </c>
      <c r="S182" s="131">
        <v>0</v>
      </c>
      <c r="T182" s="130">
        <v>0</v>
      </c>
      <c r="U182" s="130">
        <v>0</v>
      </c>
      <c r="V182" s="130">
        <v>0</v>
      </c>
      <c r="W182" s="132">
        <v>0</v>
      </c>
      <c r="X182" s="130">
        <v>0</v>
      </c>
      <c r="Y182" s="133">
        <v>0</v>
      </c>
      <c r="Z182" s="133">
        <v>0</v>
      </c>
      <c r="AA182" s="131">
        <v>0</v>
      </c>
      <c r="AB182" s="130">
        <v>0</v>
      </c>
      <c r="AC182" s="139">
        <f t="shared" si="49"/>
        <v>0</v>
      </c>
      <c r="AD182" s="4">
        <v>0</v>
      </c>
      <c r="AE182" s="4">
        <v>0</v>
      </c>
      <c r="AF182" s="23">
        <v>0</v>
      </c>
      <c r="AG182" s="21">
        <v>0</v>
      </c>
      <c r="AH182" s="4">
        <v>0</v>
      </c>
      <c r="AI182" s="4">
        <v>0</v>
      </c>
      <c r="AJ182" s="23">
        <v>0</v>
      </c>
      <c r="AK182" s="21">
        <v>0</v>
      </c>
      <c r="AL182" s="74">
        <f t="shared" si="50"/>
        <v>0</v>
      </c>
      <c r="AM182" s="4">
        <v>248800</v>
      </c>
      <c r="AN182" s="4">
        <v>322814</v>
      </c>
      <c r="AO182" s="23">
        <f t="shared" si="51"/>
        <v>0.77072245937288963</v>
      </c>
      <c r="AP182" s="21">
        <v>2</v>
      </c>
      <c r="AQ182" s="4">
        <f t="shared" si="52"/>
        <v>248800</v>
      </c>
      <c r="AR182" s="4">
        <v>248800</v>
      </c>
      <c r="AS182" s="23">
        <f t="shared" si="53"/>
        <v>1</v>
      </c>
      <c r="AT182" s="21">
        <v>3</v>
      </c>
      <c r="AU182" s="4">
        <v>0</v>
      </c>
      <c r="AV182" s="21">
        <v>3</v>
      </c>
      <c r="AW182" s="4">
        <v>0</v>
      </c>
      <c r="AX182" s="124">
        <v>0</v>
      </c>
      <c r="AY182" s="53">
        <v>0</v>
      </c>
      <c r="AZ182" s="54">
        <v>0</v>
      </c>
      <c r="BA182" s="90">
        <f t="shared" si="54"/>
        <v>8</v>
      </c>
      <c r="BB182" s="44">
        <f t="shared" si="55"/>
        <v>13</v>
      </c>
    </row>
    <row r="183" spans="1:54" ht="25.5" x14ac:dyDescent="0.2">
      <c r="A183" s="1">
        <v>180</v>
      </c>
      <c r="B183" s="2" t="s">
        <v>659</v>
      </c>
      <c r="C183" s="3" t="s">
        <v>660</v>
      </c>
      <c r="D183" s="4">
        <v>1327578.3400000001</v>
      </c>
      <c r="E183" s="4">
        <v>1327578.3400000001</v>
      </c>
      <c r="F183" s="23">
        <f t="shared" si="46"/>
        <v>1</v>
      </c>
      <c r="G183" s="21">
        <v>3</v>
      </c>
      <c r="H183" s="4">
        <v>1327578.3400000001</v>
      </c>
      <c r="I183" s="4">
        <v>1308065.31</v>
      </c>
      <c r="J183" s="23">
        <f t="shared" si="47"/>
        <v>0.98530178640907928</v>
      </c>
      <c r="K183" s="21">
        <v>3</v>
      </c>
      <c r="L183" s="75">
        <f t="shared" si="48"/>
        <v>6</v>
      </c>
      <c r="M183" s="130">
        <v>0</v>
      </c>
      <c r="N183" s="130">
        <v>0</v>
      </c>
      <c r="O183" s="131">
        <v>0</v>
      </c>
      <c r="P183" s="130">
        <v>0</v>
      </c>
      <c r="Q183" s="130">
        <v>0</v>
      </c>
      <c r="R183" s="130">
        <v>0</v>
      </c>
      <c r="S183" s="131">
        <v>0</v>
      </c>
      <c r="T183" s="130">
        <v>0</v>
      </c>
      <c r="U183" s="130">
        <v>0</v>
      </c>
      <c r="V183" s="130">
        <v>0</v>
      </c>
      <c r="W183" s="132">
        <v>0</v>
      </c>
      <c r="X183" s="130">
        <v>0</v>
      </c>
      <c r="Y183" s="133">
        <v>0</v>
      </c>
      <c r="Z183" s="133">
        <v>0</v>
      </c>
      <c r="AA183" s="131">
        <v>0</v>
      </c>
      <c r="AB183" s="130">
        <v>0</v>
      </c>
      <c r="AC183" s="139">
        <f t="shared" si="49"/>
        <v>0</v>
      </c>
      <c r="AD183" s="4">
        <v>0</v>
      </c>
      <c r="AE183" s="4">
        <v>19000</v>
      </c>
      <c r="AF183" s="23">
        <f t="shared" ref="AF183:AF206" si="68">AD183/AE183</f>
        <v>0</v>
      </c>
      <c r="AG183" s="21">
        <v>0</v>
      </c>
      <c r="AH183" s="4">
        <v>0</v>
      </c>
      <c r="AI183" s="4">
        <v>19000</v>
      </c>
      <c r="AJ183" s="23">
        <v>0</v>
      </c>
      <c r="AK183" s="21">
        <v>0</v>
      </c>
      <c r="AL183" s="74">
        <f t="shared" si="50"/>
        <v>0</v>
      </c>
      <c r="AM183" s="4">
        <v>1308065.31</v>
      </c>
      <c r="AN183" s="4">
        <v>1327578.3399999999</v>
      </c>
      <c r="AO183" s="23">
        <f t="shared" si="51"/>
        <v>0.98530178640907939</v>
      </c>
      <c r="AP183" s="21">
        <v>3</v>
      </c>
      <c r="AQ183" s="4">
        <f t="shared" si="52"/>
        <v>1308065.31</v>
      </c>
      <c r="AR183" s="4">
        <v>208648.34</v>
      </c>
      <c r="AS183" s="23">
        <f t="shared" si="53"/>
        <v>0.15950911503034965</v>
      </c>
      <c r="AT183" s="21">
        <v>0</v>
      </c>
      <c r="AU183" s="4">
        <v>0</v>
      </c>
      <c r="AV183" s="21">
        <v>3</v>
      </c>
      <c r="AW183" s="4">
        <v>0</v>
      </c>
      <c r="AX183" s="124">
        <v>0</v>
      </c>
      <c r="AY183" s="53">
        <v>0</v>
      </c>
      <c r="AZ183" s="54">
        <v>0</v>
      </c>
      <c r="BA183" s="90">
        <f t="shared" si="54"/>
        <v>6</v>
      </c>
      <c r="BB183" s="44">
        <f t="shared" si="55"/>
        <v>12</v>
      </c>
    </row>
    <row r="184" spans="1:54" ht="89.25" x14ac:dyDescent="0.2">
      <c r="A184" s="1">
        <v>181</v>
      </c>
      <c r="B184" s="2" t="s">
        <v>713</v>
      </c>
      <c r="C184" s="3" t="s">
        <v>714</v>
      </c>
      <c r="D184" s="4">
        <v>1435818.42</v>
      </c>
      <c r="E184" s="4">
        <v>1435818.42</v>
      </c>
      <c r="F184" s="23">
        <f t="shared" si="46"/>
        <v>1</v>
      </c>
      <c r="G184" s="21">
        <v>3</v>
      </c>
      <c r="H184" s="4">
        <v>1435818.42</v>
      </c>
      <c r="I184" s="4">
        <v>1345576.93</v>
      </c>
      <c r="J184" s="23">
        <f t="shared" si="47"/>
        <v>0.93714978945596761</v>
      </c>
      <c r="K184" s="21">
        <v>3</v>
      </c>
      <c r="L184" s="75">
        <f t="shared" si="48"/>
        <v>6</v>
      </c>
      <c r="M184" s="130">
        <v>0</v>
      </c>
      <c r="N184" s="130">
        <v>0</v>
      </c>
      <c r="O184" s="131">
        <v>0</v>
      </c>
      <c r="P184" s="130">
        <v>0</v>
      </c>
      <c r="Q184" s="130">
        <v>0</v>
      </c>
      <c r="R184" s="130">
        <v>0</v>
      </c>
      <c r="S184" s="131">
        <v>0</v>
      </c>
      <c r="T184" s="130">
        <v>0</v>
      </c>
      <c r="U184" s="130">
        <v>0</v>
      </c>
      <c r="V184" s="130">
        <v>0</v>
      </c>
      <c r="W184" s="132">
        <v>0</v>
      </c>
      <c r="X184" s="130">
        <v>0</v>
      </c>
      <c r="Y184" s="133">
        <v>0</v>
      </c>
      <c r="Z184" s="133">
        <v>0</v>
      </c>
      <c r="AA184" s="131">
        <v>0</v>
      </c>
      <c r="AB184" s="130">
        <v>0</v>
      </c>
      <c r="AC184" s="139">
        <f t="shared" si="49"/>
        <v>0</v>
      </c>
      <c r="AD184" s="4">
        <v>0</v>
      </c>
      <c r="AE184" s="4">
        <v>59393.279999999999</v>
      </c>
      <c r="AF184" s="23">
        <f t="shared" si="68"/>
        <v>0</v>
      </c>
      <c r="AG184" s="21">
        <v>0</v>
      </c>
      <c r="AH184" s="4">
        <v>0</v>
      </c>
      <c r="AI184" s="4">
        <v>0</v>
      </c>
      <c r="AJ184" s="23">
        <v>0</v>
      </c>
      <c r="AK184" s="21">
        <v>0</v>
      </c>
      <c r="AL184" s="74">
        <f t="shared" si="50"/>
        <v>0</v>
      </c>
      <c r="AM184" s="4">
        <v>1345576.9300000002</v>
      </c>
      <c r="AN184" s="4">
        <v>1435818.42</v>
      </c>
      <c r="AO184" s="23">
        <f t="shared" si="51"/>
        <v>0.93714978945596772</v>
      </c>
      <c r="AP184" s="21">
        <v>3</v>
      </c>
      <c r="AQ184" s="4">
        <f t="shared" si="52"/>
        <v>1345576.9300000002</v>
      </c>
      <c r="AR184" s="4">
        <v>283771.44000000024</v>
      </c>
      <c r="AS184" s="23">
        <f t="shared" si="53"/>
        <v>0.21089202235356413</v>
      </c>
      <c r="AT184" s="21">
        <v>0</v>
      </c>
      <c r="AU184" s="4">
        <v>0</v>
      </c>
      <c r="AV184" s="21">
        <v>3</v>
      </c>
      <c r="AW184" s="4">
        <v>0</v>
      </c>
      <c r="AX184" s="124">
        <v>0</v>
      </c>
      <c r="AY184" s="53">
        <v>0</v>
      </c>
      <c r="AZ184" s="54">
        <v>0</v>
      </c>
      <c r="BA184" s="90">
        <f t="shared" si="54"/>
        <v>6</v>
      </c>
      <c r="BB184" s="44">
        <f t="shared" si="55"/>
        <v>12</v>
      </c>
    </row>
    <row r="185" spans="1:54" ht="102" x14ac:dyDescent="0.2">
      <c r="A185" s="1">
        <v>182</v>
      </c>
      <c r="B185" s="2" t="s">
        <v>719</v>
      </c>
      <c r="C185" s="3" t="s">
        <v>720</v>
      </c>
      <c r="D185" s="4">
        <v>4442686.45</v>
      </c>
      <c r="E185" s="4">
        <v>4442686.45</v>
      </c>
      <c r="F185" s="23">
        <f t="shared" si="46"/>
        <v>1</v>
      </c>
      <c r="G185" s="21">
        <v>3</v>
      </c>
      <c r="H185" s="4">
        <v>5060383.1500000004</v>
      </c>
      <c r="I185" s="4">
        <v>3936178.3</v>
      </c>
      <c r="J185" s="23">
        <f t="shared" si="47"/>
        <v>0.77784195056455352</v>
      </c>
      <c r="K185" s="21">
        <v>2</v>
      </c>
      <c r="L185" s="76">
        <f t="shared" si="48"/>
        <v>5</v>
      </c>
      <c r="M185" s="130">
        <v>0</v>
      </c>
      <c r="N185" s="130">
        <v>0</v>
      </c>
      <c r="O185" s="131">
        <v>0</v>
      </c>
      <c r="P185" s="130">
        <v>0</v>
      </c>
      <c r="Q185" s="130">
        <v>0</v>
      </c>
      <c r="R185" s="130">
        <v>0</v>
      </c>
      <c r="S185" s="131">
        <v>0</v>
      </c>
      <c r="T185" s="130">
        <v>0</v>
      </c>
      <c r="U185" s="130">
        <v>0</v>
      </c>
      <c r="V185" s="130">
        <v>0</v>
      </c>
      <c r="W185" s="132">
        <v>0</v>
      </c>
      <c r="X185" s="130">
        <v>0</v>
      </c>
      <c r="Y185" s="133">
        <v>0</v>
      </c>
      <c r="Z185" s="133">
        <v>0</v>
      </c>
      <c r="AA185" s="131">
        <v>0</v>
      </c>
      <c r="AB185" s="130">
        <v>0</v>
      </c>
      <c r="AC185" s="139">
        <f t="shared" si="49"/>
        <v>0</v>
      </c>
      <c r="AD185" s="4">
        <v>0</v>
      </c>
      <c r="AE185" s="4">
        <v>285520.74</v>
      </c>
      <c r="AF185" s="23">
        <f t="shared" si="68"/>
        <v>0</v>
      </c>
      <c r="AG185" s="21">
        <v>0</v>
      </c>
      <c r="AH185" s="4">
        <v>0</v>
      </c>
      <c r="AI185" s="4">
        <v>260818.12999999998</v>
      </c>
      <c r="AJ185" s="23">
        <v>0</v>
      </c>
      <c r="AK185" s="21">
        <v>0</v>
      </c>
      <c r="AL185" s="74">
        <f t="shared" si="50"/>
        <v>0</v>
      </c>
      <c r="AM185" s="4">
        <v>3936178.3</v>
      </c>
      <c r="AN185" s="4">
        <v>3939023.8000000003</v>
      </c>
      <c r="AO185" s="23">
        <f t="shared" si="51"/>
        <v>0.99927761289484962</v>
      </c>
      <c r="AP185" s="21">
        <v>3</v>
      </c>
      <c r="AQ185" s="4">
        <f t="shared" si="52"/>
        <v>3936178.3</v>
      </c>
      <c r="AR185" s="4">
        <v>1596592.2999999998</v>
      </c>
      <c r="AS185" s="23">
        <f t="shared" si="53"/>
        <v>0.40561991310200551</v>
      </c>
      <c r="AT185" s="21">
        <v>1</v>
      </c>
      <c r="AU185" s="4">
        <v>0</v>
      </c>
      <c r="AV185" s="21">
        <v>3</v>
      </c>
      <c r="AW185" s="4">
        <v>0</v>
      </c>
      <c r="AX185" s="124">
        <v>0</v>
      </c>
      <c r="AY185" s="53">
        <v>0</v>
      </c>
      <c r="AZ185" s="54">
        <v>0</v>
      </c>
      <c r="BA185" s="90">
        <f t="shared" si="54"/>
        <v>7</v>
      </c>
      <c r="BB185" s="44">
        <f t="shared" si="55"/>
        <v>12</v>
      </c>
    </row>
    <row r="186" spans="1:54" ht="76.5" x14ac:dyDescent="0.2">
      <c r="A186" s="1">
        <v>183</v>
      </c>
      <c r="B186" s="2" t="s">
        <v>731</v>
      </c>
      <c r="C186" s="3" t="s">
        <v>732</v>
      </c>
      <c r="D186" s="4">
        <v>2803454.05</v>
      </c>
      <c r="E186" s="4">
        <v>2967221.05</v>
      </c>
      <c r="F186" s="23">
        <f t="shared" si="46"/>
        <v>1.0584161527455747</v>
      </c>
      <c r="G186" s="21">
        <v>3</v>
      </c>
      <c r="H186" s="4">
        <v>2803454.05</v>
      </c>
      <c r="I186" s="4">
        <v>2902344.73</v>
      </c>
      <c r="J186" s="23">
        <f t="shared" si="47"/>
        <v>1.0352745856490853</v>
      </c>
      <c r="K186" s="21">
        <v>3</v>
      </c>
      <c r="L186" s="75">
        <f t="shared" si="48"/>
        <v>6</v>
      </c>
      <c r="M186" s="130">
        <v>0</v>
      </c>
      <c r="N186" s="130">
        <v>0</v>
      </c>
      <c r="O186" s="131">
        <v>0</v>
      </c>
      <c r="P186" s="130">
        <v>0</v>
      </c>
      <c r="Q186" s="130">
        <v>0</v>
      </c>
      <c r="R186" s="130">
        <v>0</v>
      </c>
      <c r="S186" s="131">
        <v>0</v>
      </c>
      <c r="T186" s="130">
        <v>0</v>
      </c>
      <c r="U186" s="130">
        <v>0</v>
      </c>
      <c r="V186" s="130">
        <v>0</v>
      </c>
      <c r="W186" s="132">
        <v>0</v>
      </c>
      <c r="X186" s="130">
        <v>0</v>
      </c>
      <c r="Y186" s="133">
        <v>0</v>
      </c>
      <c r="Z186" s="133">
        <v>0</v>
      </c>
      <c r="AA186" s="131">
        <v>0</v>
      </c>
      <c r="AB186" s="130">
        <v>0</v>
      </c>
      <c r="AC186" s="139">
        <f t="shared" si="49"/>
        <v>0</v>
      </c>
      <c r="AD186" s="4">
        <v>0</v>
      </c>
      <c r="AE186" s="4">
        <v>777201.99</v>
      </c>
      <c r="AF186" s="23">
        <f t="shared" si="68"/>
        <v>0</v>
      </c>
      <c r="AG186" s="21">
        <v>0</v>
      </c>
      <c r="AH186" s="4">
        <v>0</v>
      </c>
      <c r="AI186" s="4">
        <v>147051.37</v>
      </c>
      <c r="AJ186" s="23">
        <v>0</v>
      </c>
      <c r="AK186" s="21">
        <v>0</v>
      </c>
      <c r="AL186" s="74">
        <f t="shared" si="50"/>
        <v>0</v>
      </c>
      <c r="AM186" s="4">
        <v>2902344.7300000004</v>
      </c>
      <c r="AN186" s="4">
        <v>2967221.0500000003</v>
      </c>
      <c r="AO186" s="23">
        <f t="shared" si="51"/>
        <v>0.97813566333387947</v>
      </c>
      <c r="AP186" s="21">
        <v>3</v>
      </c>
      <c r="AQ186" s="4">
        <f t="shared" si="52"/>
        <v>2902344.7300000004</v>
      </c>
      <c r="AR186" s="4">
        <v>575661.43999999994</v>
      </c>
      <c r="AS186" s="23">
        <f t="shared" si="53"/>
        <v>0.19834357857276308</v>
      </c>
      <c r="AT186" s="21">
        <v>0</v>
      </c>
      <c r="AU186" s="4">
        <v>0</v>
      </c>
      <c r="AV186" s="21">
        <v>3</v>
      </c>
      <c r="AW186" s="4">
        <v>0</v>
      </c>
      <c r="AX186" s="124">
        <v>0</v>
      </c>
      <c r="AY186" s="53">
        <v>0</v>
      </c>
      <c r="AZ186" s="54">
        <v>0</v>
      </c>
      <c r="BA186" s="90">
        <f t="shared" si="54"/>
        <v>6</v>
      </c>
      <c r="BB186" s="44">
        <f t="shared" si="55"/>
        <v>12</v>
      </c>
    </row>
    <row r="187" spans="1:54" ht="76.5" x14ac:dyDescent="0.2">
      <c r="A187" s="1">
        <v>184</v>
      </c>
      <c r="B187" s="2" t="s">
        <v>747</v>
      </c>
      <c r="C187" s="3" t="s">
        <v>748</v>
      </c>
      <c r="D187" s="4">
        <v>1330384.73</v>
      </c>
      <c r="E187" s="4">
        <v>1330384.73</v>
      </c>
      <c r="F187" s="23">
        <f t="shared" si="46"/>
        <v>1</v>
      </c>
      <c r="G187" s="21">
        <v>3</v>
      </c>
      <c r="H187" s="4">
        <v>1330384.73</v>
      </c>
      <c r="I187" s="4">
        <v>1327130.9099999999</v>
      </c>
      <c r="J187" s="23">
        <f t="shared" si="47"/>
        <v>0.99755422628760926</v>
      </c>
      <c r="K187" s="21">
        <v>3</v>
      </c>
      <c r="L187" s="75">
        <f t="shared" si="48"/>
        <v>6</v>
      </c>
      <c r="M187" s="130">
        <v>0</v>
      </c>
      <c r="N187" s="130">
        <v>0</v>
      </c>
      <c r="O187" s="131">
        <v>0</v>
      </c>
      <c r="P187" s="130">
        <v>0</v>
      </c>
      <c r="Q187" s="130">
        <v>0</v>
      </c>
      <c r="R187" s="130">
        <v>0</v>
      </c>
      <c r="S187" s="131">
        <v>0</v>
      </c>
      <c r="T187" s="130">
        <v>0</v>
      </c>
      <c r="U187" s="130">
        <v>0</v>
      </c>
      <c r="V187" s="130">
        <v>0</v>
      </c>
      <c r="W187" s="132">
        <v>0</v>
      </c>
      <c r="X187" s="130">
        <v>0</v>
      </c>
      <c r="Y187" s="133">
        <v>0</v>
      </c>
      <c r="Z187" s="133">
        <v>0</v>
      </c>
      <c r="AA187" s="131">
        <v>0</v>
      </c>
      <c r="AB187" s="130">
        <v>0</v>
      </c>
      <c r="AC187" s="139">
        <f t="shared" si="49"/>
        <v>0</v>
      </c>
      <c r="AD187" s="4">
        <v>0</v>
      </c>
      <c r="AE187" s="4">
        <v>634352.56000000006</v>
      </c>
      <c r="AF187" s="23">
        <f t="shared" si="68"/>
        <v>0</v>
      </c>
      <c r="AG187" s="21">
        <v>0</v>
      </c>
      <c r="AH187" s="4">
        <v>0</v>
      </c>
      <c r="AI187" s="4">
        <v>377129.34</v>
      </c>
      <c r="AJ187" s="23">
        <v>0</v>
      </c>
      <c r="AK187" s="21">
        <v>0</v>
      </c>
      <c r="AL187" s="74">
        <f t="shared" si="50"/>
        <v>0</v>
      </c>
      <c r="AM187" s="4">
        <v>1327130.9100000001</v>
      </c>
      <c r="AN187" s="4">
        <v>1330384.73</v>
      </c>
      <c r="AO187" s="23">
        <f t="shared" si="51"/>
        <v>0.99755422628760948</v>
      </c>
      <c r="AP187" s="21">
        <v>3</v>
      </c>
      <c r="AQ187" s="4">
        <f t="shared" si="52"/>
        <v>1327130.9100000001</v>
      </c>
      <c r="AR187" s="4">
        <v>393327.56</v>
      </c>
      <c r="AS187" s="23">
        <f t="shared" si="53"/>
        <v>0.29637434938502033</v>
      </c>
      <c r="AT187" s="21">
        <v>0</v>
      </c>
      <c r="AU187" s="4">
        <v>0</v>
      </c>
      <c r="AV187" s="21">
        <v>3</v>
      </c>
      <c r="AW187" s="4">
        <v>0</v>
      </c>
      <c r="AX187" s="124">
        <v>0</v>
      </c>
      <c r="AY187" s="53">
        <v>0</v>
      </c>
      <c r="AZ187" s="54">
        <v>0</v>
      </c>
      <c r="BA187" s="90">
        <f t="shared" si="54"/>
        <v>6</v>
      </c>
      <c r="BB187" s="44">
        <f t="shared" si="55"/>
        <v>12</v>
      </c>
    </row>
    <row r="188" spans="1:54" ht="76.5" x14ac:dyDescent="0.2">
      <c r="A188" s="1">
        <v>185</v>
      </c>
      <c r="B188" s="2" t="s">
        <v>767</v>
      </c>
      <c r="C188" s="3" t="s">
        <v>768</v>
      </c>
      <c r="D188" s="4">
        <v>2166327</v>
      </c>
      <c r="E188" s="4">
        <v>2166327</v>
      </c>
      <c r="F188" s="23">
        <f t="shared" si="46"/>
        <v>1</v>
      </c>
      <c r="G188" s="21">
        <v>3</v>
      </c>
      <c r="H188" s="4">
        <v>2166327</v>
      </c>
      <c r="I188" s="4">
        <v>2148927.92</v>
      </c>
      <c r="J188" s="23">
        <f t="shared" si="47"/>
        <v>0.99196839627627775</v>
      </c>
      <c r="K188" s="21">
        <v>3</v>
      </c>
      <c r="L188" s="75">
        <f t="shared" si="48"/>
        <v>6</v>
      </c>
      <c r="M188" s="130">
        <v>6</v>
      </c>
      <c r="N188" s="130">
        <v>2</v>
      </c>
      <c r="O188" s="131">
        <f>N188/M188</f>
        <v>0.33333333333333331</v>
      </c>
      <c r="P188" s="130">
        <v>0</v>
      </c>
      <c r="Q188" s="130">
        <v>6</v>
      </c>
      <c r="R188" s="130">
        <v>4</v>
      </c>
      <c r="S188" s="131">
        <f>R188/Q188</f>
        <v>0.66666666666666663</v>
      </c>
      <c r="T188" s="130">
        <v>0</v>
      </c>
      <c r="U188" s="130">
        <v>4</v>
      </c>
      <c r="V188" s="130">
        <v>6</v>
      </c>
      <c r="W188" s="132">
        <f>U188/V188</f>
        <v>0.66666666666666663</v>
      </c>
      <c r="X188" s="130">
        <v>0</v>
      </c>
      <c r="Y188" s="134">
        <v>465826.7</v>
      </c>
      <c r="Z188" s="134">
        <v>469623.9</v>
      </c>
      <c r="AA188" s="135">
        <f>(Z188-Y188)/Z188</f>
        <v>8.0856191518362073E-3</v>
      </c>
      <c r="AB188" s="130">
        <v>0</v>
      </c>
      <c r="AC188" s="139">
        <f t="shared" si="49"/>
        <v>0</v>
      </c>
      <c r="AD188" s="4">
        <v>0</v>
      </c>
      <c r="AE188" s="4">
        <v>1183466.9500000002</v>
      </c>
      <c r="AF188" s="23">
        <f t="shared" si="68"/>
        <v>0</v>
      </c>
      <c r="AG188" s="21">
        <v>0</v>
      </c>
      <c r="AH188" s="4">
        <v>0</v>
      </c>
      <c r="AI188" s="4">
        <v>749014.85</v>
      </c>
      <c r="AJ188" s="23">
        <v>0</v>
      </c>
      <c r="AK188" s="21">
        <v>0</v>
      </c>
      <c r="AL188" s="74">
        <f t="shared" si="50"/>
        <v>0</v>
      </c>
      <c r="AM188" s="4">
        <v>2148927.92</v>
      </c>
      <c r="AN188" s="4">
        <v>2166327</v>
      </c>
      <c r="AO188" s="23">
        <f t="shared" si="51"/>
        <v>0.99196839627627775</v>
      </c>
      <c r="AP188" s="21">
        <v>3</v>
      </c>
      <c r="AQ188" s="4">
        <f t="shared" si="52"/>
        <v>2148927.92</v>
      </c>
      <c r="AR188" s="4">
        <v>520365.19000000006</v>
      </c>
      <c r="AS188" s="23">
        <f t="shared" si="53"/>
        <v>0.24215106758908883</v>
      </c>
      <c r="AT188" s="21">
        <v>0</v>
      </c>
      <c r="AU188" s="4">
        <v>0</v>
      </c>
      <c r="AV188" s="21">
        <v>3</v>
      </c>
      <c r="AW188" s="4">
        <v>0</v>
      </c>
      <c r="AX188" s="124">
        <v>0</v>
      </c>
      <c r="AY188" s="53">
        <v>0</v>
      </c>
      <c r="AZ188" s="54">
        <v>0</v>
      </c>
      <c r="BA188" s="90">
        <f t="shared" si="54"/>
        <v>6</v>
      </c>
      <c r="BB188" s="44">
        <f t="shared" si="55"/>
        <v>12</v>
      </c>
    </row>
    <row r="189" spans="1:54" ht="76.5" x14ac:dyDescent="0.2">
      <c r="A189" s="1">
        <v>186</v>
      </c>
      <c r="B189" s="2" t="s">
        <v>795</v>
      </c>
      <c r="C189" s="3" t="s">
        <v>796</v>
      </c>
      <c r="D189" s="4">
        <v>1704679.66</v>
      </c>
      <c r="E189" s="4">
        <v>1863122.23</v>
      </c>
      <c r="F189" s="23">
        <f t="shared" si="46"/>
        <v>1.0929456564290796</v>
      </c>
      <c r="G189" s="21">
        <v>3</v>
      </c>
      <c r="H189" s="4">
        <v>1704679.66</v>
      </c>
      <c r="I189" s="4">
        <v>1386281.71</v>
      </c>
      <c r="J189" s="23">
        <f t="shared" si="47"/>
        <v>0.81322124181384325</v>
      </c>
      <c r="K189" s="21">
        <v>2</v>
      </c>
      <c r="L189" s="76">
        <f t="shared" si="48"/>
        <v>5</v>
      </c>
      <c r="M189" s="130">
        <v>0</v>
      </c>
      <c r="N189" s="130">
        <v>0</v>
      </c>
      <c r="O189" s="131">
        <v>0</v>
      </c>
      <c r="P189" s="130">
        <v>0</v>
      </c>
      <c r="Q189" s="130">
        <v>0</v>
      </c>
      <c r="R189" s="130">
        <v>0</v>
      </c>
      <c r="S189" s="131">
        <v>0</v>
      </c>
      <c r="T189" s="130">
        <v>0</v>
      </c>
      <c r="U189" s="130">
        <v>0</v>
      </c>
      <c r="V189" s="130">
        <v>0</v>
      </c>
      <c r="W189" s="132">
        <v>0</v>
      </c>
      <c r="X189" s="130">
        <v>0</v>
      </c>
      <c r="Y189" s="133">
        <v>0</v>
      </c>
      <c r="Z189" s="133">
        <v>0</v>
      </c>
      <c r="AA189" s="131">
        <v>0</v>
      </c>
      <c r="AB189" s="130">
        <v>0</v>
      </c>
      <c r="AC189" s="139">
        <f t="shared" si="49"/>
        <v>0</v>
      </c>
      <c r="AD189" s="4">
        <v>0</v>
      </c>
      <c r="AE189" s="4">
        <v>488805.00000000012</v>
      </c>
      <c r="AF189" s="23">
        <f t="shared" si="68"/>
        <v>0</v>
      </c>
      <c r="AG189" s="21">
        <v>0</v>
      </c>
      <c r="AH189" s="4">
        <v>0</v>
      </c>
      <c r="AI189" s="4">
        <v>167549.13</v>
      </c>
      <c r="AJ189" s="23">
        <v>0</v>
      </c>
      <c r="AK189" s="21">
        <v>0</v>
      </c>
      <c r="AL189" s="74">
        <f t="shared" si="50"/>
        <v>0</v>
      </c>
      <c r="AM189" s="4">
        <v>1386281.71</v>
      </c>
      <c r="AN189" s="4">
        <v>1863122.23</v>
      </c>
      <c r="AO189" s="23">
        <f t="shared" si="51"/>
        <v>0.74406374830276167</v>
      </c>
      <c r="AP189" s="21">
        <v>2</v>
      </c>
      <c r="AQ189" s="4">
        <f t="shared" si="52"/>
        <v>1386281.71</v>
      </c>
      <c r="AR189" s="4">
        <v>834562.17999999993</v>
      </c>
      <c r="AS189" s="23">
        <f t="shared" si="53"/>
        <v>0.60201485309937475</v>
      </c>
      <c r="AT189" s="21">
        <v>2</v>
      </c>
      <c r="AU189" s="4">
        <v>0</v>
      </c>
      <c r="AV189" s="21">
        <v>3</v>
      </c>
      <c r="AW189" s="4">
        <v>0</v>
      </c>
      <c r="AX189" s="124">
        <v>0</v>
      </c>
      <c r="AY189" s="53">
        <v>0</v>
      </c>
      <c r="AZ189" s="54">
        <v>0</v>
      </c>
      <c r="BA189" s="90">
        <f t="shared" si="54"/>
        <v>7</v>
      </c>
      <c r="BB189" s="44">
        <f t="shared" si="55"/>
        <v>12</v>
      </c>
    </row>
    <row r="190" spans="1:54" ht="76.5" x14ac:dyDescent="0.2">
      <c r="A190" s="1">
        <v>187</v>
      </c>
      <c r="B190" s="2" t="s">
        <v>817</v>
      </c>
      <c r="C190" s="3" t="s">
        <v>818</v>
      </c>
      <c r="D190" s="4">
        <v>3243506.33</v>
      </c>
      <c r="E190" s="4">
        <v>3243506.33</v>
      </c>
      <c r="F190" s="23">
        <f t="shared" si="46"/>
        <v>1</v>
      </c>
      <c r="G190" s="21">
        <v>3</v>
      </c>
      <c r="H190" s="4">
        <v>3243506.33</v>
      </c>
      <c r="I190" s="4">
        <v>3078739.84</v>
      </c>
      <c r="J190" s="23">
        <f t="shared" si="47"/>
        <v>0.94920111964140974</v>
      </c>
      <c r="K190" s="21">
        <v>3</v>
      </c>
      <c r="L190" s="75">
        <f t="shared" si="48"/>
        <v>6</v>
      </c>
      <c r="M190" s="130">
        <v>0</v>
      </c>
      <c r="N190" s="130">
        <v>0</v>
      </c>
      <c r="O190" s="131">
        <v>0</v>
      </c>
      <c r="P190" s="130">
        <v>0</v>
      </c>
      <c r="Q190" s="130">
        <v>0</v>
      </c>
      <c r="R190" s="130">
        <v>0</v>
      </c>
      <c r="S190" s="131">
        <v>0</v>
      </c>
      <c r="T190" s="130">
        <v>0</v>
      </c>
      <c r="U190" s="130">
        <v>0</v>
      </c>
      <c r="V190" s="130">
        <v>0</v>
      </c>
      <c r="W190" s="132">
        <v>0</v>
      </c>
      <c r="X190" s="130">
        <v>0</v>
      </c>
      <c r="Y190" s="133">
        <v>0</v>
      </c>
      <c r="Z190" s="133">
        <v>0</v>
      </c>
      <c r="AA190" s="131">
        <v>0</v>
      </c>
      <c r="AB190" s="130">
        <v>0</v>
      </c>
      <c r="AC190" s="139">
        <f t="shared" si="49"/>
        <v>0</v>
      </c>
      <c r="AD190" s="4">
        <v>0</v>
      </c>
      <c r="AE190" s="4">
        <v>1701415.77</v>
      </c>
      <c r="AF190" s="23">
        <f t="shared" si="68"/>
        <v>0</v>
      </c>
      <c r="AG190" s="21">
        <v>0</v>
      </c>
      <c r="AH190" s="4">
        <v>0</v>
      </c>
      <c r="AI190" s="4">
        <v>1026341.6700000002</v>
      </c>
      <c r="AJ190" s="23">
        <v>0</v>
      </c>
      <c r="AK190" s="21">
        <v>0</v>
      </c>
      <c r="AL190" s="74">
        <f t="shared" si="50"/>
        <v>0</v>
      </c>
      <c r="AM190" s="4">
        <v>3078739.8400000003</v>
      </c>
      <c r="AN190" s="4">
        <v>3243506.33</v>
      </c>
      <c r="AO190" s="23">
        <f t="shared" si="51"/>
        <v>0.94920111964140985</v>
      </c>
      <c r="AP190" s="21">
        <v>3</v>
      </c>
      <c r="AQ190" s="4">
        <f t="shared" si="52"/>
        <v>3078739.8400000003</v>
      </c>
      <c r="AR190" s="4">
        <v>281851.45</v>
      </c>
      <c r="AS190" s="23">
        <f t="shared" si="53"/>
        <v>9.1547667113048431E-2</v>
      </c>
      <c r="AT190" s="21">
        <v>0</v>
      </c>
      <c r="AU190" s="4">
        <v>0</v>
      </c>
      <c r="AV190" s="21">
        <v>3</v>
      </c>
      <c r="AW190" s="4">
        <v>0</v>
      </c>
      <c r="AX190" s="124">
        <v>0</v>
      </c>
      <c r="AY190" s="53">
        <v>0</v>
      </c>
      <c r="AZ190" s="54">
        <v>0</v>
      </c>
      <c r="BA190" s="90">
        <f t="shared" si="54"/>
        <v>6</v>
      </c>
      <c r="BB190" s="44">
        <f t="shared" si="55"/>
        <v>12</v>
      </c>
    </row>
    <row r="191" spans="1:54" ht="89.25" x14ac:dyDescent="0.2">
      <c r="A191" s="1">
        <v>188</v>
      </c>
      <c r="B191" s="2" t="s">
        <v>829</v>
      </c>
      <c r="C191" s="3" t="s">
        <v>830</v>
      </c>
      <c r="D191" s="4">
        <v>2155977.85</v>
      </c>
      <c r="E191" s="4">
        <v>2155977.85</v>
      </c>
      <c r="F191" s="23">
        <f t="shared" si="46"/>
        <v>1</v>
      </c>
      <c r="G191" s="21">
        <v>3</v>
      </c>
      <c r="H191" s="4">
        <v>2155977.85</v>
      </c>
      <c r="I191" s="4">
        <v>1972568.93</v>
      </c>
      <c r="J191" s="23">
        <f t="shared" si="47"/>
        <v>0.9149300536645123</v>
      </c>
      <c r="K191" s="21">
        <v>3</v>
      </c>
      <c r="L191" s="75">
        <f t="shared" si="48"/>
        <v>6</v>
      </c>
      <c r="M191" s="130">
        <v>0</v>
      </c>
      <c r="N191" s="130">
        <v>0</v>
      </c>
      <c r="O191" s="131">
        <v>0</v>
      </c>
      <c r="P191" s="130">
        <v>0</v>
      </c>
      <c r="Q191" s="130">
        <v>0</v>
      </c>
      <c r="R191" s="130">
        <v>0</v>
      </c>
      <c r="S191" s="131">
        <v>0</v>
      </c>
      <c r="T191" s="130">
        <v>0</v>
      </c>
      <c r="U191" s="130">
        <v>0</v>
      </c>
      <c r="V191" s="130">
        <v>0</v>
      </c>
      <c r="W191" s="132">
        <v>0</v>
      </c>
      <c r="X191" s="130">
        <v>0</v>
      </c>
      <c r="Y191" s="133">
        <v>0</v>
      </c>
      <c r="Z191" s="133">
        <v>0</v>
      </c>
      <c r="AA191" s="131">
        <v>0</v>
      </c>
      <c r="AB191" s="130">
        <v>0</v>
      </c>
      <c r="AC191" s="139">
        <f t="shared" si="49"/>
        <v>0</v>
      </c>
      <c r="AD191" s="4">
        <v>0</v>
      </c>
      <c r="AE191" s="4">
        <v>807363.12000000011</v>
      </c>
      <c r="AF191" s="23">
        <f t="shared" si="68"/>
        <v>0</v>
      </c>
      <c r="AG191" s="21">
        <v>0</v>
      </c>
      <c r="AH191" s="4">
        <v>0</v>
      </c>
      <c r="AI191" s="4">
        <v>460729.10000000003</v>
      </c>
      <c r="AJ191" s="23">
        <v>0</v>
      </c>
      <c r="AK191" s="21">
        <v>0</v>
      </c>
      <c r="AL191" s="74">
        <f t="shared" si="50"/>
        <v>0</v>
      </c>
      <c r="AM191" s="4">
        <v>1972568.9300000002</v>
      </c>
      <c r="AN191" s="4">
        <v>2155977.8499999996</v>
      </c>
      <c r="AO191" s="23">
        <f t="shared" si="51"/>
        <v>0.91493005366451263</v>
      </c>
      <c r="AP191" s="21">
        <v>3</v>
      </c>
      <c r="AQ191" s="4">
        <f t="shared" si="52"/>
        <v>1972568.9300000002</v>
      </c>
      <c r="AR191" s="4">
        <v>327151.46000000002</v>
      </c>
      <c r="AS191" s="23">
        <f t="shared" si="53"/>
        <v>0.16585045775814788</v>
      </c>
      <c r="AT191" s="21">
        <v>0</v>
      </c>
      <c r="AU191" s="4">
        <v>0</v>
      </c>
      <c r="AV191" s="21">
        <v>3</v>
      </c>
      <c r="AW191" s="4">
        <v>0</v>
      </c>
      <c r="AX191" s="124">
        <v>0</v>
      </c>
      <c r="AY191" s="53">
        <v>0</v>
      </c>
      <c r="AZ191" s="54">
        <v>0</v>
      </c>
      <c r="BA191" s="90">
        <f t="shared" si="54"/>
        <v>6</v>
      </c>
      <c r="BB191" s="44">
        <f t="shared" si="55"/>
        <v>12</v>
      </c>
    </row>
    <row r="192" spans="1:54" ht="114.75" x14ac:dyDescent="0.2">
      <c r="A192" s="1">
        <v>189</v>
      </c>
      <c r="B192" s="2" t="s">
        <v>871</v>
      </c>
      <c r="C192" s="3" t="s">
        <v>872</v>
      </c>
      <c r="D192" s="4">
        <v>3033460.33</v>
      </c>
      <c r="E192" s="4">
        <v>3033460.33</v>
      </c>
      <c r="F192" s="23">
        <f t="shared" si="46"/>
        <v>1</v>
      </c>
      <c r="G192" s="21">
        <v>3</v>
      </c>
      <c r="H192" s="4">
        <v>3033460.33</v>
      </c>
      <c r="I192" s="4">
        <v>3028600.33</v>
      </c>
      <c r="J192" s="23">
        <f t="shared" si="47"/>
        <v>0.99839786927426211</v>
      </c>
      <c r="K192" s="21">
        <v>3</v>
      </c>
      <c r="L192" s="75">
        <f t="shared" si="48"/>
        <v>6</v>
      </c>
      <c r="M192" s="130">
        <v>0</v>
      </c>
      <c r="N192" s="130">
        <v>0</v>
      </c>
      <c r="O192" s="131">
        <v>0</v>
      </c>
      <c r="P192" s="130">
        <v>0</v>
      </c>
      <c r="Q192" s="130">
        <v>0</v>
      </c>
      <c r="R192" s="130">
        <v>0</v>
      </c>
      <c r="S192" s="131">
        <v>0</v>
      </c>
      <c r="T192" s="130">
        <v>0</v>
      </c>
      <c r="U192" s="130">
        <v>0</v>
      </c>
      <c r="V192" s="130">
        <v>0</v>
      </c>
      <c r="W192" s="132">
        <v>0</v>
      </c>
      <c r="X192" s="130">
        <v>0</v>
      </c>
      <c r="Y192" s="133">
        <v>0</v>
      </c>
      <c r="Z192" s="133">
        <v>0</v>
      </c>
      <c r="AA192" s="131">
        <v>0</v>
      </c>
      <c r="AB192" s="130">
        <v>0</v>
      </c>
      <c r="AC192" s="139">
        <f t="shared" si="49"/>
        <v>0</v>
      </c>
      <c r="AD192" s="4">
        <v>0</v>
      </c>
      <c r="AE192" s="4">
        <v>509352.85</v>
      </c>
      <c r="AF192" s="23">
        <f t="shared" si="68"/>
        <v>0</v>
      </c>
      <c r="AG192" s="21">
        <v>0</v>
      </c>
      <c r="AH192" s="4">
        <v>0</v>
      </c>
      <c r="AI192" s="4">
        <v>379120.64999999997</v>
      </c>
      <c r="AJ192" s="23">
        <v>0</v>
      </c>
      <c r="AK192" s="21">
        <v>0</v>
      </c>
      <c r="AL192" s="74">
        <f t="shared" si="50"/>
        <v>0</v>
      </c>
      <c r="AM192" s="4">
        <v>3028600.33</v>
      </c>
      <c r="AN192" s="4">
        <v>3033460.33</v>
      </c>
      <c r="AO192" s="23">
        <f t="shared" si="51"/>
        <v>0.99839786927426211</v>
      </c>
      <c r="AP192" s="21">
        <v>3</v>
      </c>
      <c r="AQ192" s="4">
        <f t="shared" si="52"/>
        <v>3028600.33</v>
      </c>
      <c r="AR192" s="4">
        <v>648750.69999999995</v>
      </c>
      <c r="AS192" s="23">
        <f t="shared" si="53"/>
        <v>0.21420809262079157</v>
      </c>
      <c r="AT192" s="21">
        <v>0</v>
      </c>
      <c r="AU192" s="4">
        <v>0</v>
      </c>
      <c r="AV192" s="21">
        <v>3</v>
      </c>
      <c r="AW192" s="4">
        <v>0</v>
      </c>
      <c r="AX192" s="124">
        <v>0</v>
      </c>
      <c r="AY192" s="53">
        <v>0</v>
      </c>
      <c r="AZ192" s="54">
        <v>0</v>
      </c>
      <c r="BA192" s="90">
        <f t="shared" si="54"/>
        <v>6</v>
      </c>
      <c r="BB192" s="44">
        <f t="shared" si="55"/>
        <v>12</v>
      </c>
    </row>
    <row r="193" spans="1:54" ht="25.5" x14ac:dyDescent="0.2">
      <c r="A193" s="1">
        <v>190</v>
      </c>
      <c r="B193" s="2" t="s">
        <v>965</v>
      </c>
      <c r="C193" s="3" t="s">
        <v>966</v>
      </c>
      <c r="D193" s="4">
        <v>986072</v>
      </c>
      <c r="E193" s="4">
        <v>986072</v>
      </c>
      <c r="F193" s="23">
        <f t="shared" si="46"/>
        <v>1</v>
      </c>
      <c r="G193" s="21">
        <v>3</v>
      </c>
      <c r="H193" s="4">
        <v>986072</v>
      </c>
      <c r="I193" s="4">
        <v>986072</v>
      </c>
      <c r="J193" s="23">
        <f t="shared" si="47"/>
        <v>1</v>
      </c>
      <c r="K193" s="21">
        <v>3</v>
      </c>
      <c r="L193" s="75">
        <f t="shared" si="48"/>
        <v>6</v>
      </c>
      <c r="M193" s="130">
        <v>0</v>
      </c>
      <c r="N193" s="130">
        <v>0</v>
      </c>
      <c r="O193" s="131">
        <v>0</v>
      </c>
      <c r="P193" s="130">
        <v>0</v>
      </c>
      <c r="Q193" s="130">
        <v>0</v>
      </c>
      <c r="R193" s="130">
        <v>0</v>
      </c>
      <c r="S193" s="131">
        <v>0</v>
      </c>
      <c r="T193" s="130">
        <v>0</v>
      </c>
      <c r="U193" s="130">
        <v>0</v>
      </c>
      <c r="V193" s="130">
        <v>0</v>
      </c>
      <c r="W193" s="132">
        <v>0</v>
      </c>
      <c r="X193" s="130">
        <v>0</v>
      </c>
      <c r="Y193" s="133">
        <v>0</v>
      </c>
      <c r="Z193" s="133">
        <v>0</v>
      </c>
      <c r="AA193" s="131">
        <v>0</v>
      </c>
      <c r="AB193" s="130">
        <v>0</v>
      </c>
      <c r="AC193" s="139">
        <f t="shared" si="49"/>
        <v>0</v>
      </c>
      <c r="AD193" s="4">
        <v>0</v>
      </c>
      <c r="AE193" s="4">
        <v>217834.75</v>
      </c>
      <c r="AF193" s="23">
        <f t="shared" si="68"/>
        <v>0</v>
      </c>
      <c r="AG193" s="21">
        <v>0</v>
      </c>
      <c r="AH193" s="4">
        <v>0</v>
      </c>
      <c r="AI193" s="4">
        <v>131061.34999999999</v>
      </c>
      <c r="AJ193" s="23">
        <v>0</v>
      </c>
      <c r="AK193" s="21">
        <v>0</v>
      </c>
      <c r="AL193" s="74">
        <f t="shared" si="50"/>
        <v>0</v>
      </c>
      <c r="AM193" s="4">
        <v>986072</v>
      </c>
      <c r="AN193" s="4">
        <v>986072</v>
      </c>
      <c r="AO193" s="23">
        <f t="shared" si="51"/>
        <v>1</v>
      </c>
      <c r="AP193" s="21">
        <v>3</v>
      </c>
      <c r="AQ193" s="4">
        <f t="shared" si="52"/>
        <v>986072</v>
      </c>
      <c r="AR193" s="4">
        <v>228161.90000000002</v>
      </c>
      <c r="AS193" s="23">
        <f t="shared" si="53"/>
        <v>0.23138462505780513</v>
      </c>
      <c r="AT193" s="21">
        <v>0</v>
      </c>
      <c r="AU193" s="4">
        <v>0</v>
      </c>
      <c r="AV193" s="21">
        <v>3</v>
      </c>
      <c r="AW193" s="4">
        <v>0</v>
      </c>
      <c r="AX193" s="124">
        <v>0</v>
      </c>
      <c r="AY193" s="53">
        <v>0</v>
      </c>
      <c r="AZ193" s="54">
        <v>0</v>
      </c>
      <c r="BA193" s="90">
        <f t="shared" si="54"/>
        <v>6</v>
      </c>
      <c r="BB193" s="44">
        <f t="shared" si="55"/>
        <v>12</v>
      </c>
    </row>
    <row r="194" spans="1:54" ht="76.5" x14ac:dyDescent="0.2">
      <c r="A194" s="1">
        <v>191</v>
      </c>
      <c r="B194" s="2" t="s">
        <v>977</v>
      </c>
      <c r="C194" s="3" t="s">
        <v>978</v>
      </c>
      <c r="D194" s="4">
        <v>2513857.15</v>
      </c>
      <c r="E194" s="4">
        <v>2513857.15</v>
      </c>
      <c r="F194" s="23">
        <f t="shared" si="46"/>
        <v>1</v>
      </c>
      <c r="G194" s="21">
        <v>3</v>
      </c>
      <c r="H194" s="4">
        <v>2513857.15</v>
      </c>
      <c r="I194" s="4">
        <v>2257660.7200000002</v>
      </c>
      <c r="J194" s="23">
        <f t="shared" si="47"/>
        <v>0.89808632125337762</v>
      </c>
      <c r="K194" s="21">
        <v>2</v>
      </c>
      <c r="L194" s="76">
        <f t="shared" si="48"/>
        <v>5</v>
      </c>
      <c r="M194" s="130">
        <v>8</v>
      </c>
      <c r="N194" s="130">
        <v>5</v>
      </c>
      <c r="O194" s="131">
        <f>N194/M194</f>
        <v>0.625</v>
      </c>
      <c r="P194" s="130">
        <v>0</v>
      </c>
      <c r="Q194" s="130">
        <v>8</v>
      </c>
      <c r="R194" s="130">
        <v>3</v>
      </c>
      <c r="S194" s="131">
        <f>R194/Q194</f>
        <v>0.375</v>
      </c>
      <c r="T194" s="130">
        <v>2</v>
      </c>
      <c r="U194" s="130">
        <v>3</v>
      </c>
      <c r="V194" s="130">
        <v>8</v>
      </c>
      <c r="W194" s="132">
        <f>U194/V194</f>
        <v>0.375</v>
      </c>
      <c r="X194" s="130">
        <v>0</v>
      </c>
      <c r="Y194" s="134">
        <v>610223.80000000005</v>
      </c>
      <c r="Z194" s="134">
        <v>610223.80000000005</v>
      </c>
      <c r="AA194" s="135">
        <f>(Z194-Y194)/Z194</f>
        <v>0</v>
      </c>
      <c r="AB194" s="130">
        <v>0</v>
      </c>
      <c r="AC194" s="139">
        <f t="shared" si="49"/>
        <v>2</v>
      </c>
      <c r="AD194" s="4">
        <v>0</v>
      </c>
      <c r="AE194" s="4">
        <v>1148153.93</v>
      </c>
      <c r="AF194" s="23">
        <f t="shared" si="68"/>
        <v>0</v>
      </c>
      <c r="AG194" s="21">
        <v>0</v>
      </c>
      <c r="AH194" s="4">
        <v>0</v>
      </c>
      <c r="AI194" s="4">
        <v>434140.9</v>
      </c>
      <c r="AJ194" s="23">
        <v>0</v>
      </c>
      <c r="AK194" s="21">
        <v>0</v>
      </c>
      <c r="AL194" s="74">
        <f t="shared" si="50"/>
        <v>0</v>
      </c>
      <c r="AM194" s="4">
        <v>2257660.7199999997</v>
      </c>
      <c r="AN194" s="4">
        <v>2513857.15</v>
      </c>
      <c r="AO194" s="23">
        <f t="shared" si="51"/>
        <v>0.8980863212533774</v>
      </c>
      <c r="AP194" s="21">
        <v>2</v>
      </c>
      <c r="AQ194" s="4">
        <f t="shared" si="52"/>
        <v>2257660.7199999997</v>
      </c>
      <c r="AR194" s="4">
        <v>353403.8</v>
      </c>
      <c r="AS194" s="23">
        <f t="shared" si="53"/>
        <v>0.15653538942733611</v>
      </c>
      <c r="AT194" s="21">
        <v>0</v>
      </c>
      <c r="AU194" s="4">
        <v>0</v>
      </c>
      <c r="AV194" s="21">
        <v>3</v>
      </c>
      <c r="AW194" s="4">
        <v>0</v>
      </c>
      <c r="AX194" s="124">
        <v>0</v>
      </c>
      <c r="AY194" s="53">
        <v>0</v>
      </c>
      <c r="AZ194" s="54">
        <v>0</v>
      </c>
      <c r="BA194" s="88">
        <f t="shared" si="54"/>
        <v>5</v>
      </c>
      <c r="BB194" s="44">
        <f t="shared" si="55"/>
        <v>12</v>
      </c>
    </row>
    <row r="195" spans="1:54" ht="76.5" x14ac:dyDescent="0.2">
      <c r="A195" s="1">
        <v>192</v>
      </c>
      <c r="B195" s="2" t="s">
        <v>985</v>
      </c>
      <c r="C195" s="3" t="s">
        <v>986</v>
      </c>
      <c r="D195" s="4">
        <v>885432.39</v>
      </c>
      <c r="E195" s="4">
        <v>885432.39</v>
      </c>
      <c r="F195" s="23">
        <f t="shared" si="46"/>
        <v>1</v>
      </c>
      <c r="G195" s="21">
        <v>3</v>
      </c>
      <c r="H195" s="4">
        <v>885524.96</v>
      </c>
      <c r="I195" s="4">
        <v>463350.1</v>
      </c>
      <c r="J195" s="23">
        <f t="shared" si="47"/>
        <v>0.52324905669513821</v>
      </c>
      <c r="K195" s="21">
        <v>1</v>
      </c>
      <c r="L195" s="77">
        <f t="shared" si="48"/>
        <v>4</v>
      </c>
      <c r="M195" s="130">
        <v>3</v>
      </c>
      <c r="N195" s="130">
        <v>0</v>
      </c>
      <c r="O195" s="131">
        <f>N195/M195</f>
        <v>0</v>
      </c>
      <c r="P195" s="130">
        <v>3</v>
      </c>
      <c r="Q195" s="130">
        <v>3</v>
      </c>
      <c r="R195" s="130">
        <v>3</v>
      </c>
      <c r="S195" s="131">
        <f>R195/Q195</f>
        <v>1</v>
      </c>
      <c r="T195" s="130">
        <v>0</v>
      </c>
      <c r="U195" s="130">
        <v>3</v>
      </c>
      <c r="V195" s="130">
        <v>3</v>
      </c>
      <c r="W195" s="132">
        <f>U195/V195</f>
        <v>1</v>
      </c>
      <c r="X195" s="130">
        <v>1</v>
      </c>
      <c r="Y195" s="134">
        <v>152819</v>
      </c>
      <c r="Z195" s="134">
        <v>152819</v>
      </c>
      <c r="AA195" s="135">
        <f>(Z195-Y195)/Z195</f>
        <v>0</v>
      </c>
      <c r="AB195" s="130">
        <v>0</v>
      </c>
      <c r="AC195" s="139">
        <f t="shared" si="49"/>
        <v>4</v>
      </c>
      <c r="AD195" s="4">
        <v>0</v>
      </c>
      <c r="AE195" s="4">
        <v>20000</v>
      </c>
      <c r="AF195" s="23">
        <f t="shared" si="68"/>
        <v>0</v>
      </c>
      <c r="AG195" s="21">
        <v>0</v>
      </c>
      <c r="AH195" s="4">
        <v>0</v>
      </c>
      <c r="AI195" s="4">
        <v>20000</v>
      </c>
      <c r="AJ195" s="23">
        <v>0</v>
      </c>
      <c r="AK195" s="21">
        <v>0</v>
      </c>
      <c r="AL195" s="74">
        <f t="shared" si="50"/>
        <v>0</v>
      </c>
      <c r="AM195" s="4">
        <v>463350.1</v>
      </c>
      <c r="AN195" s="4">
        <v>885432.39</v>
      </c>
      <c r="AO195" s="23">
        <f t="shared" si="51"/>
        <v>0.52330376122789002</v>
      </c>
      <c r="AP195" s="21">
        <v>1</v>
      </c>
      <c r="AQ195" s="4">
        <f t="shared" si="52"/>
        <v>463350.1</v>
      </c>
      <c r="AR195" s="4">
        <v>97150</v>
      </c>
      <c r="AS195" s="23">
        <f t="shared" si="53"/>
        <v>0.20966867170202402</v>
      </c>
      <c r="AT195" s="21">
        <v>0</v>
      </c>
      <c r="AU195" s="4">
        <v>0</v>
      </c>
      <c r="AV195" s="21">
        <v>3</v>
      </c>
      <c r="AW195" s="4">
        <v>0</v>
      </c>
      <c r="AX195" s="124">
        <v>0</v>
      </c>
      <c r="AY195" s="53">
        <v>0</v>
      </c>
      <c r="AZ195" s="54">
        <v>0</v>
      </c>
      <c r="BA195" s="88">
        <f t="shared" si="54"/>
        <v>4</v>
      </c>
      <c r="BB195" s="44">
        <f t="shared" si="55"/>
        <v>12</v>
      </c>
    </row>
    <row r="196" spans="1:54" ht="51" x14ac:dyDescent="0.2">
      <c r="A196" s="1">
        <v>193</v>
      </c>
      <c r="B196" s="2" t="s">
        <v>1095</v>
      </c>
      <c r="C196" s="3" t="s">
        <v>1096</v>
      </c>
      <c r="D196" s="4">
        <v>1360966.62</v>
      </c>
      <c r="E196" s="4">
        <v>1360966.62</v>
      </c>
      <c r="F196" s="23">
        <f t="shared" ref="F196:F259" si="69">E196/D196</f>
        <v>1</v>
      </c>
      <c r="G196" s="21">
        <v>3</v>
      </c>
      <c r="H196" s="4">
        <v>1360966.62</v>
      </c>
      <c r="I196" s="4">
        <v>777987.71</v>
      </c>
      <c r="J196" s="23">
        <f t="shared" ref="J196:J259" si="70">I196/H196</f>
        <v>0.57164349115336854</v>
      </c>
      <c r="K196" s="21">
        <v>1</v>
      </c>
      <c r="L196" s="77">
        <f t="shared" ref="L196:L259" si="71">G196+K196</f>
        <v>4</v>
      </c>
      <c r="M196" s="130">
        <v>1</v>
      </c>
      <c r="N196" s="130">
        <v>1</v>
      </c>
      <c r="O196" s="131">
        <f>N196/M196</f>
        <v>1</v>
      </c>
      <c r="P196" s="130">
        <v>0</v>
      </c>
      <c r="Q196" s="130">
        <v>1</v>
      </c>
      <c r="R196" s="130">
        <v>0</v>
      </c>
      <c r="S196" s="131">
        <f>R196/Q196</f>
        <v>0</v>
      </c>
      <c r="T196" s="130">
        <v>3</v>
      </c>
      <c r="U196" s="130">
        <v>0</v>
      </c>
      <c r="V196" s="130">
        <v>1</v>
      </c>
      <c r="W196" s="132">
        <f>U196/V196</f>
        <v>0</v>
      </c>
      <c r="X196" s="130">
        <v>0</v>
      </c>
      <c r="Y196" s="134">
        <v>0</v>
      </c>
      <c r="Z196" s="134">
        <v>0</v>
      </c>
      <c r="AA196" s="135">
        <v>0</v>
      </c>
      <c r="AB196" s="130">
        <v>0</v>
      </c>
      <c r="AC196" s="139">
        <f t="shared" ref="AC196:AC259" si="72">P196+T196+X196+AB196</f>
        <v>3</v>
      </c>
      <c r="AD196" s="4">
        <v>0</v>
      </c>
      <c r="AE196" s="4">
        <v>426338.85</v>
      </c>
      <c r="AF196" s="23">
        <f t="shared" si="68"/>
        <v>0</v>
      </c>
      <c r="AG196" s="21">
        <v>0</v>
      </c>
      <c r="AH196" s="4">
        <v>0</v>
      </c>
      <c r="AI196" s="4">
        <v>0</v>
      </c>
      <c r="AJ196" s="23">
        <v>0</v>
      </c>
      <c r="AK196" s="21">
        <v>0</v>
      </c>
      <c r="AL196" s="74">
        <f t="shared" ref="AL196:AL259" si="73">AG196+AK196</f>
        <v>0</v>
      </c>
      <c r="AM196" s="4">
        <v>777987.71</v>
      </c>
      <c r="AN196" s="4">
        <v>1360966.6199999999</v>
      </c>
      <c r="AO196" s="23">
        <f t="shared" ref="AO196:AO259" si="74">AM196/AN196</f>
        <v>0.57164349115336865</v>
      </c>
      <c r="AP196" s="21">
        <v>1</v>
      </c>
      <c r="AQ196" s="4">
        <f t="shared" ref="AQ196:AQ259" si="75">AM196</f>
        <v>777987.71</v>
      </c>
      <c r="AR196" s="4">
        <v>0</v>
      </c>
      <c r="AS196" s="23">
        <f t="shared" ref="AS196:AS259" si="76">AR196/AQ196</f>
        <v>0</v>
      </c>
      <c r="AT196" s="21">
        <v>0</v>
      </c>
      <c r="AU196" s="4">
        <v>0</v>
      </c>
      <c r="AV196" s="21">
        <v>3</v>
      </c>
      <c r="AW196" s="4">
        <v>9</v>
      </c>
      <c r="AX196" s="124">
        <v>15</v>
      </c>
      <c r="AY196" s="53">
        <f>AW196/AX196</f>
        <v>0.6</v>
      </c>
      <c r="AZ196" s="54">
        <v>1</v>
      </c>
      <c r="BA196" s="88">
        <f t="shared" ref="BA196:BA259" si="77">AP196+AT196+AV196+AZ196</f>
        <v>5</v>
      </c>
      <c r="BB196" s="44">
        <f t="shared" ref="BB196:BB259" si="78">L196+AC196+AL196+BA196</f>
        <v>12</v>
      </c>
    </row>
    <row r="197" spans="1:54" ht="76.5" x14ac:dyDescent="0.2">
      <c r="A197" s="1">
        <v>194</v>
      </c>
      <c r="B197" s="2" t="s">
        <v>1145</v>
      </c>
      <c r="C197" s="3" t="s">
        <v>1146</v>
      </c>
      <c r="D197" s="4">
        <v>1021733.52</v>
      </c>
      <c r="E197" s="4">
        <v>1021733.52</v>
      </c>
      <c r="F197" s="23">
        <f t="shared" si="69"/>
        <v>1</v>
      </c>
      <c r="G197" s="21">
        <v>3</v>
      </c>
      <c r="H197" s="4">
        <v>1021733.52</v>
      </c>
      <c r="I197" s="4">
        <v>607756.02</v>
      </c>
      <c r="J197" s="23">
        <f t="shared" si="70"/>
        <v>0.59482830709126588</v>
      </c>
      <c r="K197" s="21">
        <v>1</v>
      </c>
      <c r="L197" s="77">
        <f t="shared" si="71"/>
        <v>4</v>
      </c>
      <c r="M197" s="130">
        <v>1</v>
      </c>
      <c r="N197" s="130">
        <v>0</v>
      </c>
      <c r="O197" s="131">
        <f>N197/M197</f>
        <v>0</v>
      </c>
      <c r="P197" s="130">
        <v>3</v>
      </c>
      <c r="Q197" s="130">
        <v>1</v>
      </c>
      <c r="R197" s="130">
        <v>1</v>
      </c>
      <c r="S197" s="131">
        <f>R197/Q197</f>
        <v>1</v>
      </c>
      <c r="T197" s="130">
        <v>0</v>
      </c>
      <c r="U197" s="130">
        <v>1</v>
      </c>
      <c r="V197" s="130">
        <v>1</v>
      </c>
      <c r="W197" s="132">
        <f>U197/V197</f>
        <v>1</v>
      </c>
      <c r="X197" s="130">
        <v>1</v>
      </c>
      <c r="Y197" s="134">
        <v>86955.6</v>
      </c>
      <c r="Z197" s="134">
        <v>86955.6</v>
      </c>
      <c r="AA197" s="135">
        <f>(Z197-Y197)/Z197</f>
        <v>0</v>
      </c>
      <c r="AB197" s="130">
        <v>0</v>
      </c>
      <c r="AC197" s="139">
        <f t="shared" si="72"/>
        <v>4</v>
      </c>
      <c r="AD197" s="4">
        <v>0</v>
      </c>
      <c r="AE197" s="4">
        <v>188887.53000000003</v>
      </c>
      <c r="AF197" s="23">
        <f t="shared" si="68"/>
        <v>0</v>
      </c>
      <c r="AG197" s="21">
        <v>0</v>
      </c>
      <c r="AH197" s="4">
        <v>0</v>
      </c>
      <c r="AI197" s="4">
        <v>51081.84</v>
      </c>
      <c r="AJ197" s="23">
        <v>0</v>
      </c>
      <c r="AK197" s="21">
        <v>0</v>
      </c>
      <c r="AL197" s="74">
        <f t="shared" si="73"/>
        <v>0</v>
      </c>
      <c r="AM197" s="4">
        <v>607756.02</v>
      </c>
      <c r="AN197" s="4">
        <v>1021733.52</v>
      </c>
      <c r="AO197" s="23">
        <f t="shared" si="74"/>
        <v>0.59482830709126588</v>
      </c>
      <c r="AP197" s="21">
        <v>1</v>
      </c>
      <c r="AQ197" s="4">
        <f t="shared" si="75"/>
        <v>607756.02</v>
      </c>
      <c r="AR197" s="4">
        <v>0</v>
      </c>
      <c r="AS197" s="23">
        <f t="shared" si="76"/>
        <v>0</v>
      </c>
      <c r="AT197" s="21">
        <v>0</v>
      </c>
      <c r="AU197" s="4">
        <v>0</v>
      </c>
      <c r="AV197" s="21">
        <v>3</v>
      </c>
      <c r="AW197" s="4">
        <v>0</v>
      </c>
      <c r="AX197" s="124">
        <v>0</v>
      </c>
      <c r="AY197" s="53">
        <v>0</v>
      </c>
      <c r="AZ197" s="54">
        <v>0</v>
      </c>
      <c r="BA197" s="88">
        <f t="shared" si="77"/>
        <v>4</v>
      </c>
      <c r="BB197" s="44">
        <f t="shared" si="78"/>
        <v>12</v>
      </c>
    </row>
    <row r="198" spans="1:54" ht="76.5" x14ac:dyDescent="0.2">
      <c r="A198" s="1">
        <v>195</v>
      </c>
      <c r="B198" s="2" t="s">
        <v>1147</v>
      </c>
      <c r="C198" s="3" t="s">
        <v>1148</v>
      </c>
      <c r="D198" s="4">
        <v>2565632.29</v>
      </c>
      <c r="E198" s="4">
        <v>2565632.29</v>
      </c>
      <c r="F198" s="23">
        <f t="shared" si="69"/>
        <v>1</v>
      </c>
      <c r="G198" s="21">
        <v>3</v>
      </c>
      <c r="H198" s="4">
        <v>2565632.29</v>
      </c>
      <c r="I198" s="4">
        <v>2374326.94</v>
      </c>
      <c r="J198" s="23">
        <f t="shared" si="70"/>
        <v>0.925435398226922</v>
      </c>
      <c r="K198" s="21">
        <v>3</v>
      </c>
      <c r="L198" s="75">
        <f t="shared" si="71"/>
        <v>6</v>
      </c>
      <c r="M198" s="130">
        <v>0</v>
      </c>
      <c r="N198" s="130">
        <v>0</v>
      </c>
      <c r="O198" s="131">
        <v>0</v>
      </c>
      <c r="P198" s="130">
        <v>0</v>
      </c>
      <c r="Q198" s="130">
        <v>0</v>
      </c>
      <c r="R198" s="130">
        <v>0</v>
      </c>
      <c r="S198" s="131">
        <v>0</v>
      </c>
      <c r="T198" s="130">
        <v>0</v>
      </c>
      <c r="U198" s="130">
        <v>0</v>
      </c>
      <c r="V198" s="130">
        <v>0</v>
      </c>
      <c r="W198" s="132">
        <v>0</v>
      </c>
      <c r="X198" s="130">
        <v>0</v>
      </c>
      <c r="Y198" s="133">
        <v>0</v>
      </c>
      <c r="Z198" s="133">
        <v>0</v>
      </c>
      <c r="AA198" s="131">
        <v>0</v>
      </c>
      <c r="AB198" s="130">
        <v>0</v>
      </c>
      <c r="AC198" s="139">
        <f t="shared" si="72"/>
        <v>0</v>
      </c>
      <c r="AD198" s="4">
        <v>0</v>
      </c>
      <c r="AE198" s="4">
        <v>802332.36999999988</v>
      </c>
      <c r="AF198" s="23">
        <f t="shared" si="68"/>
        <v>0</v>
      </c>
      <c r="AG198" s="21">
        <v>0</v>
      </c>
      <c r="AH198" s="4">
        <v>0</v>
      </c>
      <c r="AI198" s="4">
        <v>648367.66999999993</v>
      </c>
      <c r="AJ198" s="23">
        <v>0</v>
      </c>
      <c r="AK198" s="21">
        <v>0</v>
      </c>
      <c r="AL198" s="74">
        <f t="shared" si="73"/>
        <v>0</v>
      </c>
      <c r="AM198" s="4">
        <v>2374326.94</v>
      </c>
      <c r="AN198" s="4">
        <v>2565632.29</v>
      </c>
      <c r="AO198" s="23">
        <f t="shared" si="74"/>
        <v>0.925435398226922</v>
      </c>
      <c r="AP198" s="21">
        <v>3</v>
      </c>
      <c r="AQ198" s="4">
        <f t="shared" si="75"/>
        <v>2374326.94</v>
      </c>
      <c r="AR198" s="4">
        <v>251935.52000000002</v>
      </c>
      <c r="AS198" s="23">
        <f t="shared" si="76"/>
        <v>0.10610818407341999</v>
      </c>
      <c r="AT198" s="21">
        <v>0</v>
      </c>
      <c r="AU198" s="4">
        <v>0</v>
      </c>
      <c r="AV198" s="21">
        <v>3</v>
      </c>
      <c r="AW198" s="4">
        <v>0</v>
      </c>
      <c r="AX198" s="124">
        <v>0</v>
      </c>
      <c r="AY198" s="53">
        <v>0</v>
      </c>
      <c r="AZ198" s="54">
        <v>0</v>
      </c>
      <c r="BA198" s="90">
        <f t="shared" si="77"/>
        <v>6</v>
      </c>
      <c r="BB198" s="44">
        <f t="shared" si="78"/>
        <v>12</v>
      </c>
    </row>
    <row r="199" spans="1:54" ht="76.5" x14ac:dyDescent="0.2">
      <c r="A199" s="1">
        <v>196</v>
      </c>
      <c r="B199" s="2" t="s">
        <v>1181</v>
      </c>
      <c r="C199" s="3" t="s">
        <v>1182</v>
      </c>
      <c r="D199" s="4">
        <v>4602467.6500000004</v>
      </c>
      <c r="E199" s="4">
        <v>4602467.6500000004</v>
      </c>
      <c r="F199" s="23">
        <f t="shared" si="69"/>
        <v>1</v>
      </c>
      <c r="G199" s="21">
        <v>3</v>
      </c>
      <c r="H199" s="4">
        <v>4602467.6500000004</v>
      </c>
      <c r="I199" s="4">
        <v>4585803.24</v>
      </c>
      <c r="J199" s="23">
        <f t="shared" si="70"/>
        <v>0.99637924451245186</v>
      </c>
      <c r="K199" s="21">
        <v>3</v>
      </c>
      <c r="L199" s="75">
        <f t="shared" si="71"/>
        <v>6</v>
      </c>
      <c r="M199" s="130">
        <v>0</v>
      </c>
      <c r="N199" s="130">
        <v>0</v>
      </c>
      <c r="O199" s="131">
        <v>0</v>
      </c>
      <c r="P199" s="130">
        <v>0</v>
      </c>
      <c r="Q199" s="130">
        <v>0</v>
      </c>
      <c r="R199" s="130">
        <v>0</v>
      </c>
      <c r="S199" s="131">
        <v>0</v>
      </c>
      <c r="T199" s="130">
        <v>0</v>
      </c>
      <c r="U199" s="130">
        <v>0</v>
      </c>
      <c r="V199" s="130">
        <v>0</v>
      </c>
      <c r="W199" s="132">
        <v>0</v>
      </c>
      <c r="X199" s="130">
        <v>0</v>
      </c>
      <c r="Y199" s="133">
        <v>0</v>
      </c>
      <c r="Z199" s="133">
        <v>0</v>
      </c>
      <c r="AA199" s="131">
        <v>0</v>
      </c>
      <c r="AB199" s="130">
        <v>0</v>
      </c>
      <c r="AC199" s="139">
        <f t="shared" si="72"/>
        <v>0</v>
      </c>
      <c r="AD199" s="4">
        <v>0</v>
      </c>
      <c r="AE199" s="4">
        <v>78973.09</v>
      </c>
      <c r="AF199" s="23">
        <f t="shared" si="68"/>
        <v>0</v>
      </c>
      <c r="AG199" s="21">
        <v>0</v>
      </c>
      <c r="AH199" s="4">
        <v>0</v>
      </c>
      <c r="AI199" s="4">
        <v>26380.44</v>
      </c>
      <c r="AJ199" s="23">
        <v>0</v>
      </c>
      <c r="AK199" s="21">
        <v>0</v>
      </c>
      <c r="AL199" s="74">
        <f t="shared" si="73"/>
        <v>0</v>
      </c>
      <c r="AM199" s="4">
        <v>4585803.2400000012</v>
      </c>
      <c r="AN199" s="4">
        <v>4602467.6500000004</v>
      </c>
      <c r="AO199" s="23">
        <f t="shared" si="74"/>
        <v>0.99637924451245208</v>
      </c>
      <c r="AP199" s="21">
        <v>3</v>
      </c>
      <c r="AQ199" s="4">
        <f t="shared" si="75"/>
        <v>4585803.2400000012</v>
      </c>
      <c r="AR199" s="4">
        <v>0</v>
      </c>
      <c r="AS199" s="23">
        <f t="shared" si="76"/>
        <v>0</v>
      </c>
      <c r="AT199" s="21">
        <v>0</v>
      </c>
      <c r="AU199" s="4">
        <v>0</v>
      </c>
      <c r="AV199" s="21">
        <v>3</v>
      </c>
      <c r="AW199" s="4">
        <v>0</v>
      </c>
      <c r="AX199" s="124">
        <v>0</v>
      </c>
      <c r="AY199" s="53">
        <v>0</v>
      </c>
      <c r="AZ199" s="54">
        <v>0</v>
      </c>
      <c r="BA199" s="90">
        <f t="shared" si="77"/>
        <v>6</v>
      </c>
      <c r="BB199" s="44">
        <f t="shared" si="78"/>
        <v>12</v>
      </c>
    </row>
    <row r="200" spans="1:54" ht="76.5" x14ac:dyDescent="0.2">
      <c r="A200" s="1">
        <v>197</v>
      </c>
      <c r="B200" s="2" t="s">
        <v>1203</v>
      </c>
      <c r="C200" s="3" t="s">
        <v>1204</v>
      </c>
      <c r="D200" s="4">
        <v>524345.63</v>
      </c>
      <c r="E200" s="4">
        <v>532768.92000000004</v>
      </c>
      <c r="F200" s="23">
        <f t="shared" si="69"/>
        <v>1.0160643848600399</v>
      </c>
      <c r="G200" s="21">
        <v>3</v>
      </c>
      <c r="H200" s="4">
        <v>524345.63</v>
      </c>
      <c r="I200" s="4">
        <v>488641.11</v>
      </c>
      <c r="J200" s="23">
        <f t="shared" si="70"/>
        <v>0.93190651746253705</v>
      </c>
      <c r="K200" s="21">
        <v>3</v>
      </c>
      <c r="L200" s="75">
        <f t="shared" si="71"/>
        <v>6</v>
      </c>
      <c r="M200" s="130">
        <v>0</v>
      </c>
      <c r="N200" s="130">
        <v>0</v>
      </c>
      <c r="O200" s="131">
        <v>0</v>
      </c>
      <c r="P200" s="130">
        <v>0</v>
      </c>
      <c r="Q200" s="130">
        <v>0</v>
      </c>
      <c r="R200" s="130">
        <v>0</v>
      </c>
      <c r="S200" s="131">
        <v>0</v>
      </c>
      <c r="T200" s="130">
        <v>0</v>
      </c>
      <c r="U200" s="130">
        <v>0</v>
      </c>
      <c r="V200" s="130">
        <v>0</v>
      </c>
      <c r="W200" s="132">
        <v>0</v>
      </c>
      <c r="X200" s="130">
        <v>0</v>
      </c>
      <c r="Y200" s="133">
        <v>0</v>
      </c>
      <c r="Z200" s="133">
        <v>0</v>
      </c>
      <c r="AA200" s="131">
        <v>0</v>
      </c>
      <c r="AB200" s="130">
        <v>0</v>
      </c>
      <c r="AC200" s="139">
        <f t="shared" si="72"/>
        <v>0</v>
      </c>
      <c r="AD200" s="4">
        <v>0</v>
      </c>
      <c r="AE200" s="4">
        <v>159163.41000000003</v>
      </c>
      <c r="AF200" s="23">
        <f t="shared" si="68"/>
        <v>0</v>
      </c>
      <c r="AG200" s="21">
        <v>0</v>
      </c>
      <c r="AH200" s="4">
        <v>0</v>
      </c>
      <c r="AI200" s="4">
        <v>122459.51000000001</v>
      </c>
      <c r="AJ200" s="23">
        <v>0</v>
      </c>
      <c r="AK200" s="21">
        <v>0</v>
      </c>
      <c r="AL200" s="74">
        <f t="shared" si="73"/>
        <v>0</v>
      </c>
      <c r="AM200" s="4">
        <v>488641.10999999993</v>
      </c>
      <c r="AN200" s="4">
        <v>532768.92000000004</v>
      </c>
      <c r="AO200" s="23">
        <f t="shared" si="74"/>
        <v>0.91717270219141145</v>
      </c>
      <c r="AP200" s="21">
        <v>3</v>
      </c>
      <c r="AQ200" s="4">
        <f t="shared" si="75"/>
        <v>488641.10999999993</v>
      </c>
      <c r="AR200" s="4">
        <v>0</v>
      </c>
      <c r="AS200" s="23">
        <f t="shared" si="76"/>
        <v>0</v>
      </c>
      <c r="AT200" s="21">
        <v>0</v>
      </c>
      <c r="AU200" s="4">
        <v>0</v>
      </c>
      <c r="AV200" s="21">
        <v>3</v>
      </c>
      <c r="AW200" s="4">
        <v>0</v>
      </c>
      <c r="AX200" s="124">
        <v>0</v>
      </c>
      <c r="AY200" s="53">
        <v>0</v>
      </c>
      <c r="AZ200" s="54">
        <v>0</v>
      </c>
      <c r="BA200" s="90">
        <f t="shared" si="77"/>
        <v>6</v>
      </c>
      <c r="BB200" s="44">
        <f t="shared" si="78"/>
        <v>12</v>
      </c>
    </row>
    <row r="201" spans="1:54" ht="76.5" x14ac:dyDescent="0.2">
      <c r="A201" s="1">
        <v>198</v>
      </c>
      <c r="B201" s="2" t="s">
        <v>1215</v>
      </c>
      <c r="C201" s="3" t="s">
        <v>1216</v>
      </c>
      <c r="D201" s="4">
        <v>490186.32</v>
      </c>
      <c r="E201" s="4">
        <v>514021.2</v>
      </c>
      <c r="F201" s="23">
        <f t="shared" si="69"/>
        <v>1.0486241231701448</v>
      </c>
      <c r="G201" s="21">
        <v>3</v>
      </c>
      <c r="H201" s="4">
        <v>490186.32</v>
      </c>
      <c r="I201" s="4">
        <v>490823.04</v>
      </c>
      <c r="J201" s="23">
        <f t="shared" si="70"/>
        <v>1.001298934658152</v>
      </c>
      <c r="K201" s="21">
        <v>3</v>
      </c>
      <c r="L201" s="75">
        <f t="shared" si="71"/>
        <v>6</v>
      </c>
      <c r="M201" s="130">
        <v>0</v>
      </c>
      <c r="N201" s="130">
        <v>0</v>
      </c>
      <c r="O201" s="131">
        <v>0</v>
      </c>
      <c r="P201" s="130">
        <v>0</v>
      </c>
      <c r="Q201" s="130">
        <v>0</v>
      </c>
      <c r="R201" s="130">
        <v>0</v>
      </c>
      <c r="S201" s="131">
        <v>0</v>
      </c>
      <c r="T201" s="130">
        <v>0</v>
      </c>
      <c r="U201" s="130">
        <v>0</v>
      </c>
      <c r="V201" s="130">
        <v>0</v>
      </c>
      <c r="W201" s="132">
        <v>0</v>
      </c>
      <c r="X201" s="130">
        <v>0</v>
      </c>
      <c r="Y201" s="133">
        <v>0</v>
      </c>
      <c r="Z201" s="133">
        <v>0</v>
      </c>
      <c r="AA201" s="131">
        <v>0</v>
      </c>
      <c r="AB201" s="130">
        <v>0</v>
      </c>
      <c r="AC201" s="139">
        <f t="shared" si="72"/>
        <v>0</v>
      </c>
      <c r="AD201" s="4">
        <v>0</v>
      </c>
      <c r="AE201" s="4">
        <v>60883.14</v>
      </c>
      <c r="AF201" s="23">
        <f t="shared" si="68"/>
        <v>0</v>
      </c>
      <c r="AG201" s="21">
        <v>0</v>
      </c>
      <c r="AH201" s="4">
        <v>0</v>
      </c>
      <c r="AI201" s="4">
        <v>60883.14</v>
      </c>
      <c r="AJ201" s="23">
        <v>0</v>
      </c>
      <c r="AK201" s="21">
        <v>0</v>
      </c>
      <c r="AL201" s="74">
        <f t="shared" si="73"/>
        <v>0</v>
      </c>
      <c r="AM201" s="4">
        <v>490823.0400000001</v>
      </c>
      <c r="AN201" s="4">
        <v>514021.2</v>
      </c>
      <c r="AO201" s="23">
        <f t="shared" si="74"/>
        <v>0.95486925441985682</v>
      </c>
      <c r="AP201" s="21">
        <v>3</v>
      </c>
      <c r="AQ201" s="4">
        <f t="shared" si="75"/>
        <v>490823.0400000001</v>
      </c>
      <c r="AR201" s="4">
        <v>0</v>
      </c>
      <c r="AS201" s="23">
        <f t="shared" si="76"/>
        <v>0</v>
      </c>
      <c r="AT201" s="21">
        <v>0</v>
      </c>
      <c r="AU201" s="4">
        <v>0</v>
      </c>
      <c r="AV201" s="21">
        <v>3</v>
      </c>
      <c r="AW201" s="4">
        <v>0</v>
      </c>
      <c r="AX201" s="124">
        <v>0</v>
      </c>
      <c r="AY201" s="53">
        <v>0</v>
      </c>
      <c r="AZ201" s="54">
        <v>0</v>
      </c>
      <c r="BA201" s="90">
        <f t="shared" si="77"/>
        <v>6</v>
      </c>
      <c r="BB201" s="44">
        <f t="shared" si="78"/>
        <v>12</v>
      </c>
    </row>
    <row r="202" spans="1:54" ht="89.25" x14ac:dyDescent="0.2">
      <c r="A202" s="1">
        <v>199</v>
      </c>
      <c r="B202" s="2" t="s">
        <v>1217</v>
      </c>
      <c r="C202" s="3" t="s">
        <v>1218</v>
      </c>
      <c r="D202" s="4">
        <v>1432177.84</v>
      </c>
      <c r="E202" s="4">
        <v>1432177.84</v>
      </c>
      <c r="F202" s="23">
        <f t="shared" si="69"/>
        <v>1</v>
      </c>
      <c r="G202" s="21">
        <v>3</v>
      </c>
      <c r="H202" s="4">
        <v>1432177.84</v>
      </c>
      <c r="I202" s="4">
        <v>1395541.69</v>
      </c>
      <c r="J202" s="23">
        <f t="shared" si="70"/>
        <v>0.97441927323774247</v>
      </c>
      <c r="K202" s="21">
        <v>3</v>
      </c>
      <c r="L202" s="75">
        <f t="shared" si="71"/>
        <v>6</v>
      </c>
      <c r="M202" s="130">
        <v>0</v>
      </c>
      <c r="N202" s="130">
        <v>0</v>
      </c>
      <c r="O202" s="131">
        <v>0</v>
      </c>
      <c r="P202" s="130">
        <v>0</v>
      </c>
      <c r="Q202" s="130">
        <v>0</v>
      </c>
      <c r="R202" s="130">
        <v>0</v>
      </c>
      <c r="S202" s="131">
        <v>0</v>
      </c>
      <c r="T202" s="130">
        <v>0</v>
      </c>
      <c r="U202" s="130">
        <v>0</v>
      </c>
      <c r="V202" s="130">
        <v>0</v>
      </c>
      <c r="W202" s="132">
        <v>0</v>
      </c>
      <c r="X202" s="130">
        <v>0</v>
      </c>
      <c r="Y202" s="133">
        <v>0</v>
      </c>
      <c r="Z202" s="133">
        <v>0</v>
      </c>
      <c r="AA202" s="131">
        <v>0</v>
      </c>
      <c r="AB202" s="130">
        <v>0</v>
      </c>
      <c r="AC202" s="139">
        <f t="shared" si="72"/>
        <v>0</v>
      </c>
      <c r="AD202" s="4">
        <v>0</v>
      </c>
      <c r="AE202" s="4">
        <v>452216.34000000008</v>
      </c>
      <c r="AF202" s="23">
        <f t="shared" si="68"/>
        <v>0</v>
      </c>
      <c r="AG202" s="21">
        <v>0</v>
      </c>
      <c r="AH202" s="4">
        <v>0</v>
      </c>
      <c r="AI202" s="4">
        <v>190742.39999999999</v>
      </c>
      <c r="AJ202" s="23">
        <v>0</v>
      </c>
      <c r="AK202" s="21">
        <v>0</v>
      </c>
      <c r="AL202" s="74">
        <f t="shared" si="73"/>
        <v>0</v>
      </c>
      <c r="AM202" s="4">
        <v>1395541.6900000002</v>
      </c>
      <c r="AN202" s="4">
        <v>1432177.84</v>
      </c>
      <c r="AO202" s="23">
        <f t="shared" si="74"/>
        <v>0.97441927323774269</v>
      </c>
      <c r="AP202" s="21">
        <v>3</v>
      </c>
      <c r="AQ202" s="4">
        <f t="shared" si="75"/>
        <v>1395541.6900000002</v>
      </c>
      <c r="AR202" s="4">
        <v>173121</v>
      </c>
      <c r="AS202" s="23">
        <f t="shared" si="76"/>
        <v>0.12405290450334019</v>
      </c>
      <c r="AT202" s="21">
        <v>0</v>
      </c>
      <c r="AU202" s="4">
        <v>0</v>
      </c>
      <c r="AV202" s="21">
        <v>3</v>
      </c>
      <c r="AW202" s="4">
        <v>0</v>
      </c>
      <c r="AX202" s="124">
        <v>0</v>
      </c>
      <c r="AY202" s="53">
        <v>0</v>
      </c>
      <c r="AZ202" s="54">
        <v>0</v>
      </c>
      <c r="BA202" s="90">
        <f t="shared" si="77"/>
        <v>6</v>
      </c>
      <c r="BB202" s="44">
        <f t="shared" si="78"/>
        <v>12</v>
      </c>
    </row>
    <row r="203" spans="1:54" ht="89.25" x14ac:dyDescent="0.2">
      <c r="A203" s="1">
        <v>200</v>
      </c>
      <c r="B203" s="2" t="s">
        <v>1261</v>
      </c>
      <c r="C203" s="3" t="s">
        <v>1262</v>
      </c>
      <c r="D203" s="4">
        <v>1610739.41</v>
      </c>
      <c r="E203" s="4">
        <v>1635355.01</v>
      </c>
      <c r="F203" s="23">
        <f t="shared" si="69"/>
        <v>1.0152821740420446</v>
      </c>
      <c r="G203" s="21">
        <v>3</v>
      </c>
      <c r="H203" s="4">
        <v>1610739.41</v>
      </c>
      <c r="I203" s="4">
        <v>870467.1</v>
      </c>
      <c r="J203" s="23">
        <f t="shared" si="70"/>
        <v>0.54041460375021189</v>
      </c>
      <c r="K203" s="21">
        <v>1</v>
      </c>
      <c r="L203" s="77">
        <f t="shared" si="71"/>
        <v>4</v>
      </c>
      <c r="M203" s="130">
        <v>6</v>
      </c>
      <c r="N203" s="130">
        <v>0</v>
      </c>
      <c r="O203" s="131">
        <f>N203/M203</f>
        <v>0</v>
      </c>
      <c r="P203" s="130">
        <v>3</v>
      </c>
      <c r="Q203" s="130">
        <v>6</v>
      </c>
      <c r="R203" s="130">
        <v>4</v>
      </c>
      <c r="S203" s="131">
        <f>R203/Q203</f>
        <v>0.66666666666666663</v>
      </c>
      <c r="T203" s="130">
        <v>0</v>
      </c>
      <c r="U203" s="130">
        <v>8</v>
      </c>
      <c r="V203" s="130">
        <v>6</v>
      </c>
      <c r="W203" s="132">
        <f>U203/V203</f>
        <v>1.3333333333333333</v>
      </c>
      <c r="X203" s="130">
        <v>1</v>
      </c>
      <c r="Y203" s="134">
        <v>132721</v>
      </c>
      <c r="Z203" s="134">
        <v>132811</v>
      </c>
      <c r="AA203" s="135">
        <f>(Z203-Y203)/Z203</f>
        <v>6.7765471233557461E-4</v>
      </c>
      <c r="AB203" s="130">
        <v>0</v>
      </c>
      <c r="AC203" s="139">
        <f t="shared" si="72"/>
        <v>4</v>
      </c>
      <c r="AD203" s="4">
        <v>0</v>
      </c>
      <c r="AE203" s="4">
        <v>202416</v>
      </c>
      <c r="AF203" s="23">
        <f t="shared" si="68"/>
        <v>0</v>
      </c>
      <c r="AG203" s="21">
        <v>0</v>
      </c>
      <c r="AH203" s="4">
        <v>0</v>
      </c>
      <c r="AI203" s="4">
        <v>69171</v>
      </c>
      <c r="AJ203" s="23">
        <v>0</v>
      </c>
      <c r="AK203" s="21">
        <v>0</v>
      </c>
      <c r="AL203" s="74">
        <f t="shared" si="73"/>
        <v>0</v>
      </c>
      <c r="AM203" s="4">
        <v>870467.10000000009</v>
      </c>
      <c r="AN203" s="4">
        <v>1635355.01</v>
      </c>
      <c r="AO203" s="23">
        <f t="shared" si="74"/>
        <v>0.53228020501799178</v>
      </c>
      <c r="AP203" s="21">
        <v>1</v>
      </c>
      <c r="AQ203" s="4">
        <f t="shared" si="75"/>
        <v>870467.10000000009</v>
      </c>
      <c r="AR203" s="4">
        <v>132721</v>
      </c>
      <c r="AS203" s="23">
        <f t="shared" si="76"/>
        <v>0.15247101240242161</v>
      </c>
      <c r="AT203" s="21">
        <v>0</v>
      </c>
      <c r="AU203" s="4">
        <v>0</v>
      </c>
      <c r="AV203" s="21">
        <v>3</v>
      </c>
      <c r="AW203" s="4">
        <v>0</v>
      </c>
      <c r="AX203" s="124">
        <v>0</v>
      </c>
      <c r="AY203" s="53">
        <v>0</v>
      </c>
      <c r="AZ203" s="54">
        <v>0</v>
      </c>
      <c r="BA203" s="88">
        <f t="shared" si="77"/>
        <v>4</v>
      </c>
      <c r="BB203" s="44">
        <f t="shared" si="78"/>
        <v>12</v>
      </c>
    </row>
    <row r="204" spans="1:54" ht="76.5" x14ac:dyDescent="0.2">
      <c r="A204" s="1">
        <v>201</v>
      </c>
      <c r="B204" s="2" t="s">
        <v>1279</v>
      </c>
      <c r="C204" s="3" t="s">
        <v>1280</v>
      </c>
      <c r="D204" s="4">
        <v>438312.01</v>
      </c>
      <c r="E204" s="4">
        <v>438312.01</v>
      </c>
      <c r="F204" s="23">
        <f t="shared" si="69"/>
        <v>1</v>
      </c>
      <c r="G204" s="21">
        <v>3</v>
      </c>
      <c r="H204" s="4">
        <v>438312.01</v>
      </c>
      <c r="I204" s="4">
        <v>297037.37</v>
      </c>
      <c r="J204" s="23">
        <f t="shared" si="70"/>
        <v>0.67768476159254676</v>
      </c>
      <c r="K204" s="21">
        <v>1</v>
      </c>
      <c r="L204" s="77">
        <f t="shared" si="71"/>
        <v>4</v>
      </c>
      <c r="M204" s="130">
        <v>1</v>
      </c>
      <c r="N204" s="130">
        <v>0</v>
      </c>
      <c r="O204" s="131">
        <f>N204/M204</f>
        <v>0</v>
      </c>
      <c r="P204" s="130">
        <v>3</v>
      </c>
      <c r="Q204" s="130">
        <v>1</v>
      </c>
      <c r="R204" s="130">
        <v>1</v>
      </c>
      <c r="S204" s="131">
        <f>R204/Q204</f>
        <v>1</v>
      </c>
      <c r="T204" s="130">
        <v>0</v>
      </c>
      <c r="U204" s="130">
        <v>1</v>
      </c>
      <c r="V204" s="130">
        <v>1</v>
      </c>
      <c r="W204" s="132">
        <f>U204/V204</f>
        <v>1</v>
      </c>
      <c r="X204" s="130">
        <v>1</v>
      </c>
      <c r="Y204" s="134">
        <v>12090</v>
      </c>
      <c r="Z204" s="134">
        <v>12090</v>
      </c>
      <c r="AA204" s="135">
        <f>(Z204-Y204)/Z204</f>
        <v>0</v>
      </c>
      <c r="AB204" s="130">
        <v>0</v>
      </c>
      <c r="AC204" s="139">
        <f t="shared" si="72"/>
        <v>4</v>
      </c>
      <c r="AD204" s="4">
        <v>0</v>
      </c>
      <c r="AE204" s="4">
        <v>92335.69</v>
      </c>
      <c r="AF204" s="23">
        <f t="shared" si="68"/>
        <v>0</v>
      </c>
      <c r="AG204" s="21">
        <v>0</v>
      </c>
      <c r="AH204" s="4">
        <v>0</v>
      </c>
      <c r="AI204" s="4">
        <v>36412.600000000006</v>
      </c>
      <c r="AJ204" s="23">
        <v>0</v>
      </c>
      <c r="AK204" s="21">
        <v>0</v>
      </c>
      <c r="AL204" s="74">
        <f t="shared" si="73"/>
        <v>0</v>
      </c>
      <c r="AM204" s="4">
        <v>297037.37</v>
      </c>
      <c r="AN204" s="4">
        <v>438312.01</v>
      </c>
      <c r="AO204" s="23">
        <f t="shared" si="74"/>
        <v>0.67768476159254676</v>
      </c>
      <c r="AP204" s="21">
        <v>1</v>
      </c>
      <c r="AQ204" s="4">
        <f t="shared" si="75"/>
        <v>297037.37</v>
      </c>
      <c r="AR204" s="4">
        <v>12090</v>
      </c>
      <c r="AS204" s="23">
        <f t="shared" si="76"/>
        <v>4.070194938771509E-2</v>
      </c>
      <c r="AT204" s="21">
        <v>0</v>
      </c>
      <c r="AU204" s="4">
        <v>0</v>
      </c>
      <c r="AV204" s="21">
        <v>3</v>
      </c>
      <c r="AW204" s="4">
        <v>0</v>
      </c>
      <c r="AX204" s="124">
        <v>0</v>
      </c>
      <c r="AY204" s="53">
        <v>0</v>
      </c>
      <c r="AZ204" s="54">
        <v>0</v>
      </c>
      <c r="BA204" s="88">
        <f t="shared" si="77"/>
        <v>4</v>
      </c>
      <c r="BB204" s="44">
        <f t="shared" si="78"/>
        <v>12</v>
      </c>
    </row>
    <row r="205" spans="1:54" ht="89.25" x14ac:dyDescent="0.2">
      <c r="A205" s="1">
        <v>202</v>
      </c>
      <c r="B205" s="2" t="s">
        <v>1323</v>
      </c>
      <c r="C205" s="3" t="s">
        <v>1324</v>
      </c>
      <c r="D205" s="4">
        <v>3558283.7</v>
      </c>
      <c r="E205" s="4">
        <v>3558283.7</v>
      </c>
      <c r="F205" s="23">
        <f t="shared" si="69"/>
        <v>1</v>
      </c>
      <c r="G205" s="21">
        <v>3</v>
      </c>
      <c r="H205" s="4">
        <v>3558283.7</v>
      </c>
      <c r="I205" s="4">
        <v>3442721</v>
      </c>
      <c r="J205" s="23">
        <f t="shared" si="70"/>
        <v>0.96752290999169066</v>
      </c>
      <c r="K205" s="21">
        <v>3</v>
      </c>
      <c r="L205" s="75">
        <f t="shared" si="71"/>
        <v>6</v>
      </c>
      <c r="M205" s="130">
        <v>0</v>
      </c>
      <c r="N205" s="130">
        <v>0</v>
      </c>
      <c r="O205" s="131">
        <v>0</v>
      </c>
      <c r="P205" s="130">
        <v>0</v>
      </c>
      <c r="Q205" s="130">
        <v>0</v>
      </c>
      <c r="R205" s="130">
        <v>0</v>
      </c>
      <c r="S205" s="131">
        <v>0</v>
      </c>
      <c r="T205" s="130">
        <v>0</v>
      </c>
      <c r="U205" s="130">
        <v>0</v>
      </c>
      <c r="V205" s="130">
        <v>0</v>
      </c>
      <c r="W205" s="132">
        <v>0</v>
      </c>
      <c r="X205" s="130">
        <v>0</v>
      </c>
      <c r="Y205" s="133">
        <v>0</v>
      </c>
      <c r="Z205" s="133">
        <v>0</v>
      </c>
      <c r="AA205" s="131">
        <v>0</v>
      </c>
      <c r="AB205" s="130">
        <v>0</v>
      </c>
      <c r="AC205" s="139">
        <f t="shared" si="72"/>
        <v>0</v>
      </c>
      <c r="AD205" s="4">
        <v>0</v>
      </c>
      <c r="AE205" s="4">
        <v>1184582.6900000002</v>
      </c>
      <c r="AF205" s="23">
        <f t="shared" si="68"/>
        <v>0</v>
      </c>
      <c r="AG205" s="21">
        <v>0</v>
      </c>
      <c r="AH205" s="4">
        <v>0</v>
      </c>
      <c r="AI205" s="4">
        <v>158303.34999999998</v>
      </c>
      <c r="AJ205" s="23">
        <v>0</v>
      </c>
      <c r="AK205" s="21">
        <v>0</v>
      </c>
      <c r="AL205" s="74">
        <f t="shared" si="73"/>
        <v>0</v>
      </c>
      <c r="AM205" s="4">
        <v>3442720.9999999991</v>
      </c>
      <c r="AN205" s="4">
        <v>3558283.7</v>
      </c>
      <c r="AO205" s="23">
        <f t="shared" si="74"/>
        <v>0.96752290999169033</v>
      </c>
      <c r="AP205" s="21">
        <v>3</v>
      </c>
      <c r="AQ205" s="4">
        <f t="shared" si="75"/>
        <v>3442720.9999999991</v>
      </c>
      <c r="AR205" s="4">
        <v>388954.8499999998</v>
      </c>
      <c r="AS205" s="23">
        <f t="shared" si="76"/>
        <v>0.11297890534841479</v>
      </c>
      <c r="AT205" s="21">
        <v>0</v>
      </c>
      <c r="AU205" s="4">
        <v>0</v>
      </c>
      <c r="AV205" s="21">
        <v>3</v>
      </c>
      <c r="AW205" s="4">
        <v>0</v>
      </c>
      <c r="AX205" s="124">
        <v>0</v>
      </c>
      <c r="AY205" s="53">
        <v>0</v>
      </c>
      <c r="AZ205" s="54">
        <v>0</v>
      </c>
      <c r="BA205" s="90">
        <f t="shared" si="77"/>
        <v>6</v>
      </c>
      <c r="BB205" s="44">
        <f t="shared" si="78"/>
        <v>12</v>
      </c>
    </row>
    <row r="206" spans="1:54" ht="76.5" x14ac:dyDescent="0.2">
      <c r="A206" s="1">
        <v>203</v>
      </c>
      <c r="B206" s="2" t="s">
        <v>1351</v>
      </c>
      <c r="C206" s="3" t="s">
        <v>1352</v>
      </c>
      <c r="D206" s="4">
        <v>657865.87</v>
      </c>
      <c r="E206" s="4">
        <v>643827.87</v>
      </c>
      <c r="F206" s="23">
        <f t="shared" si="69"/>
        <v>0.97866130370921967</v>
      </c>
      <c r="G206" s="21">
        <v>3</v>
      </c>
      <c r="H206" s="4">
        <v>661910.9</v>
      </c>
      <c r="I206" s="4">
        <v>596745.68000000005</v>
      </c>
      <c r="J206" s="23">
        <f t="shared" si="70"/>
        <v>0.90154986116711489</v>
      </c>
      <c r="K206" s="21">
        <v>3</v>
      </c>
      <c r="L206" s="75">
        <f t="shared" si="71"/>
        <v>6</v>
      </c>
      <c r="M206" s="130">
        <v>0</v>
      </c>
      <c r="N206" s="130">
        <v>0</v>
      </c>
      <c r="O206" s="131">
        <v>0</v>
      </c>
      <c r="P206" s="130">
        <v>0</v>
      </c>
      <c r="Q206" s="130">
        <v>0</v>
      </c>
      <c r="R206" s="130">
        <v>0</v>
      </c>
      <c r="S206" s="131">
        <v>0</v>
      </c>
      <c r="T206" s="130">
        <v>0</v>
      </c>
      <c r="U206" s="130">
        <v>0</v>
      </c>
      <c r="V206" s="130">
        <v>0</v>
      </c>
      <c r="W206" s="132">
        <v>0</v>
      </c>
      <c r="X206" s="130">
        <v>0</v>
      </c>
      <c r="Y206" s="133">
        <v>0</v>
      </c>
      <c r="Z206" s="133">
        <v>0</v>
      </c>
      <c r="AA206" s="131">
        <v>0</v>
      </c>
      <c r="AB206" s="130">
        <v>0</v>
      </c>
      <c r="AC206" s="139">
        <f t="shared" si="72"/>
        <v>0</v>
      </c>
      <c r="AD206" s="4">
        <v>0</v>
      </c>
      <c r="AE206" s="4">
        <v>283831.95</v>
      </c>
      <c r="AF206" s="23">
        <f t="shared" si="68"/>
        <v>0</v>
      </c>
      <c r="AG206" s="21">
        <v>0</v>
      </c>
      <c r="AH206" s="4">
        <v>0</v>
      </c>
      <c r="AI206" s="4">
        <v>293208.10000000003</v>
      </c>
      <c r="AJ206" s="23">
        <v>0</v>
      </c>
      <c r="AK206" s="21">
        <v>0</v>
      </c>
      <c r="AL206" s="74">
        <f t="shared" si="73"/>
        <v>0</v>
      </c>
      <c r="AM206" s="4">
        <v>596745.68000000005</v>
      </c>
      <c r="AN206" s="4">
        <v>643827.87</v>
      </c>
      <c r="AO206" s="23">
        <f t="shared" si="74"/>
        <v>0.92687146333071924</v>
      </c>
      <c r="AP206" s="21">
        <v>3</v>
      </c>
      <c r="AQ206" s="4">
        <f t="shared" si="75"/>
        <v>596745.68000000005</v>
      </c>
      <c r="AR206" s="4">
        <v>95901.22</v>
      </c>
      <c r="AS206" s="23">
        <f t="shared" si="76"/>
        <v>0.1607070201161741</v>
      </c>
      <c r="AT206" s="21">
        <v>0</v>
      </c>
      <c r="AU206" s="4">
        <v>0</v>
      </c>
      <c r="AV206" s="21">
        <v>3</v>
      </c>
      <c r="AW206" s="4">
        <v>0</v>
      </c>
      <c r="AX206" s="124">
        <v>0</v>
      </c>
      <c r="AY206" s="53">
        <v>0</v>
      </c>
      <c r="AZ206" s="54">
        <v>0</v>
      </c>
      <c r="BA206" s="90">
        <f t="shared" si="77"/>
        <v>6</v>
      </c>
      <c r="BB206" s="44">
        <f t="shared" si="78"/>
        <v>12</v>
      </c>
    </row>
    <row r="207" spans="1:54" ht="76.5" x14ac:dyDescent="0.2">
      <c r="A207" s="1">
        <v>204</v>
      </c>
      <c r="B207" s="2" t="s">
        <v>1383</v>
      </c>
      <c r="C207" s="3" t="s">
        <v>1384</v>
      </c>
      <c r="D207" s="4">
        <v>212742.23</v>
      </c>
      <c r="E207" s="4">
        <v>212742.23</v>
      </c>
      <c r="F207" s="23">
        <f t="shared" si="69"/>
        <v>1</v>
      </c>
      <c r="G207" s="21">
        <v>3</v>
      </c>
      <c r="H207" s="4">
        <v>212742.23</v>
      </c>
      <c r="I207" s="4">
        <v>205375.8</v>
      </c>
      <c r="J207" s="23">
        <f t="shared" si="70"/>
        <v>0.96537391753390933</v>
      </c>
      <c r="K207" s="21">
        <v>3</v>
      </c>
      <c r="L207" s="75">
        <f t="shared" si="71"/>
        <v>6</v>
      </c>
      <c r="M207" s="130">
        <v>0</v>
      </c>
      <c r="N207" s="130">
        <v>0</v>
      </c>
      <c r="O207" s="131">
        <v>0</v>
      </c>
      <c r="P207" s="130">
        <v>0</v>
      </c>
      <c r="Q207" s="130">
        <v>0</v>
      </c>
      <c r="R207" s="130">
        <v>0</v>
      </c>
      <c r="S207" s="131">
        <v>0</v>
      </c>
      <c r="T207" s="130">
        <v>0</v>
      </c>
      <c r="U207" s="130">
        <v>0</v>
      </c>
      <c r="V207" s="130">
        <v>0</v>
      </c>
      <c r="W207" s="132">
        <v>0</v>
      </c>
      <c r="X207" s="130">
        <v>0</v>
      </c>
      <c r="Y207" s="133">
        <v>0</v>
      </c>
      <c r="Z207" s="133">
        <v>0</v>
      </c>
      <c r="AA207" s="131">
        <v>0</v>
      </c>
      <c r="AB207" s="130">
        <v>0</v>
      </c>
      <c r="AC207" s="139">
        <f t="shared" si="72"/>
        <v>0</v>
      </c>
      <c r="AD207" s="4">
        <v>0</v>
      </c>
      <c r="AE207" s="4">
        <v>0</v>
      </c>
      <c r="AF207" s="23">
        <v>0</v>
      </c>
      <c r="AG207" s="21">
        <v>0</v>
      </c>
      <c r="AH207" s="4">
        <v>0</v>
      </c>
      <c r="AI207" s="4">
        <v>0</v>
      </c>
      <c r="AJ207" s="23">
        <v>0</v>
      </c>
      <c r="AK207" s="21">
        <v>0</v>
      </c>
      <c r="AL207" s="74">
        <f t="shared" si="73"/>
        <v>0</v>
      </c>
      <c r="AM207" s="4">
        <v>205375.80000000002</v>
      </c>
      <c r="AN207" s="4">
        <v>212742.23</v>
      </c>
      <c r="AO207" s="23">
        <f t="shared" si="74"/>
        <v>0.96537391753390955</v>
      </c>
      <c r="AP207" s="21">
        <v>3</v>
      </c>
      <c r="AQ207" s="4">
        <f t="shared" si="75"/>
        <v>205375.80000000002</v>
      </c>
      <c r="AR207" s="4">
        <v>45100</v>
      </c>
      <c r="AS207" s="23">
        <f t="shared" si="76"/>
        <v>0.21959744039950177</v>
      </c>
      <c r="AT207" s="21">
        <v>0</v>
      </c>
      <c r="AU207" s="4">
        <v>0</v>
      </c>
      <c r="AV207" s="21">
        <v>3</v>
      </c>
      <c r="AW207" s="4">
        <v>0</v>
      </c>
      <c r="AX207" s="124">
        <v>0</v>
      </c>
      <c r="AY207" s="53">
        <v>0</v>
      </c>
      <c r="AZ207" s="54">
        <v>0</v>
      </c>
      <c r="BA207" s="90">
        <f t="shared" si="77"/>
        <v>6</v>
      </c>
      <c r="BB207" s="44">
        <f t="shared" si="78"/>
        <v>12</v>
      </c>
    </row>
    <row r="208" spans="1:54" ht="89.25" x14ac:dyDescent="0.2">
      <c r="A208" s="1">
        <v>205</v>
      </c>
      <c r="B208" s="2" t="s">
        <v>1395</v>
      </c>
      <c r="C208" s="3" t="s">
        <v>1396</v>
      </c>
      <c r="D208" s="4">
        <v>1516797.84</v>
      </c>
      <c r="E208" s="4">
        <v>1550826.79</v>
      </c>
      <c r="F208" s="23">
        <f t="shared" si="69"/>
        <v>1.0224347299967147</v>
      </c>
      <c r="G208" s="21">
        <v>3</v>
      </c>
      <c r="H208" s="4">
        <v>1619498.56</v>
      </c>
      <c r="I208" s="4">
        <v>1583223.55</v>
      </c>
      <c r="J208" s="23">
        <f t="shared" si="70"/>
        <v>0.97760108536311385</v>
      </c>
      <c r="K208" s="21">
        <v>3</v>
      </c>
      <c r="L208" s="75">
        <f t="shared" si="71"/>
        <v>6</v>
      </c>
      <c r="M208" s="130">
        <v>0</v>
      </c>
      <c r="N208" s="130">
        <v>0</v>
      </c>
      <c r="O208" s="131">
        <v>0</v>
      </c>
      <c r="P208" s="130">
        <v>0</v>
      </c>
      <c r="Q208" s="130">
        <v>0</v>
      </c>
      <c r="R208" s="130">
        <v>0</v>
      </c>
      <c r="S208" s="131">
        <v>0</v>
      </c>
      <c r="T208" s="130">
        <v>0</v>
      </c>
      <c r="U208" s="130">
        <v>0</v>
      </c>
      <c r="V208" s="130">
        <v>0</v>
      </c>
      <c r="W208" s="132">
        <v>0</v>
      </c>
      <c r="X208" s="130">
        <v>0</v>
      </c>
      <c r="Y208" s="133">
        <v>0</v>
      </c>
      <c r="Z208" s="133">
        <v>0</v>
      </c>
      <c r="AA208" s="131">
        <v>0</v>
      </c>
      <c r="AB208" s="130">
        <v>0</v>
      </c>
      <c r="AC208" s="139">
        <f t="shared" si="72"/>
        <v>0</v>
      </c>
      <c r="AD208" s="4">
        <v>0</v>
      </c>
      <c r="AE208" s="4">
        <v>422859.88999999996</v>
      </c>
      <c r="AF208" s="23">
        <f t="shared" ref="AF208:AF219" si="79">AD208/AE208</f>
        <v>0</v>
      </c>
      <c r="AG208" s="21">
        <v>0</v>
      </c>
      <c r="AH208" s="4">
        <v>0</v>
      </c>
      <c r="AI208" s="4">
        <v>143854.74</v>
      </c>
      <c r="AJ208" s="23">
        <v>0</v>
      </c>
      <c r="AK208" s="21">
        <v>0</v>
      </c>
      <c r="AL208" s="74">
        <f t="shared" si="73"/>
        <v>0</v>
      </c>
      <c r="AM208" s="4">
        <v>1583223.55</v>
      </c>
      <c r="AN208" s="4">
        <v>1550826.79</v>
      </c>
      <c r="AO208" s="23">
        <f t="shared" si="74"/>
        <v>1.0208899924923274</v>
      </c>
      <c r="AP208" s="21">
        <v>3</v>
      </c>
      <c r="AQ208" s="4">
        <f t="shared" si="75"/>
        <v>1583223.55</v>
      </c>
      <c r="AR208" s="4">
        <v>96099.6</v>
      </c>
      <c r="AS208" s="23">
        <f t="shared" si="76"/>
        <v>6.0698692866209575E-2</v>
      </c>
      <c r="AT208" s="21">
        <v>0</v>
      </c>
      <c r="AU208" s="4">
        <v>0</v>
      </c>
      <c r="AV208" s="21">
        <v>3</v>
      </c>
      <c r="AW208" s="4">
        <v>0</v>
      </c>
      <c r="AX208" s="124">
        <v>0</v>
      </c>
      <c r="AY208" s="53">
        <v>0</v>
      </c>
      <c r="AZ208" s="54">
        <v>0</v>
      </c>
      <c r="BA208" s="90">
        <f t="shared" si="77"/>
        <v>6</v>
      </c>
      <c r="BB208" s="44">
        <f t="shared" si="78"/>
        <v>12</v>
      </c>
    </row>
    <row r="209" spans="1:54" ht="76.5" x14ac:dyDescent="0.2">
      <c r="A209" s="1">
        <v>206</v>
      </c>
      <c r="B209" s="2" t="s">
        <v>1419</v>
      </c>
      <c r="C209" s="3" t="s">
        <v>1420</v>
      </c>
      <c r="D209" s="4">
        <v>1137924.49</v>
      </c>
      <c r="E209" s="4">
        <v>1137924.49</v>
      </c>
      <c r="F209" s="23">
        <f t="shared" si="69"/>
        <v>1</v>
      </c>
      <c r="G209" s="21">
        <v>3</v>
      </c>
      <c r="H209" s="4">
        <v>1137924.49</v>
      </c>
      <c r="I209" s="4">
        <v>629356.26</v>
      </c>
      <c r="J209" s="23">
        <f t="shared" si="70"/>
        <v>0.5530738335722083</v>
      </c>
      <c r="K209" s="21">
        <v>1</v>
      </c>
      <c r="L209" s="77">
        <f t="shared" si="71"/>
        <v>4</v>
      </c>
      <c r="M209" s="130">
        <v>2</v>
      </c>
      <c r="N209" s="130">
        <v>0</v>
      </c>
      <c r="O209" s="131">
        <f>N209/M209</f>
        <v>0</v>
      </c>
      <c r="P209" s="130">
        <v>3</v>
      </c>
      <c r="Q209" s="130">
        <v>2</v>
      </c>
      <c r="R209" s="130">
        <v>2</v>
      </c>
      <c r="S209" s="131">
        <f>R209/Q209</f>
        <v>1</v>
      </c>
      <c r="T209" s="130">
        <v>0</v>
      </c>
      <c r="U209" s="130">
        <v>2</v>
      </c>
      <c r="V209" s="130">
        <v>2</v>
      </c>
      <c r="W209" s="132">
        <f>U209/V209</f>
        <v>1</v>
      </c>
      <c r="X209" s="130">
        <v>1</v>
      </c>
      <c r="Y209" s="134">
        <v>125305.5</v>
      </c>
      <c r="Z209" s="134">
        <v>122882.4</v>
      </c>
      <c r="AA209" s="135">
        <v>0</v>
      </c>
      <c r="AB209" s="130">
        <v>0</v>
      </c>
      <c r="AC209" s="139">
        <f t="shared" si="72"/>
        <v>4</v>
      </c>
      <c r="AD209" s="4">
        <v>0</v>
      </c>
      <c r="AE209" s="4">
        <v>62395.5</v>
      </c>
      <c r="AF209" s="23">
        <f t="shared" si="79"/>
        <v>0</v>
      </c>
      <c r="AG209" s="21">
        <v>0</v>
      </c>
      <c r="AH209" s="4">
        <v>0</v>
      </c>
      <c r="AI209" s="4">
        <v>5013.5</v>
      </c>
      <c r="AJ209" s="23">
        <v>0</v>
      </c>
      <c r="AK209" s="21">
        <v>0</v>
      </c>
      <c r="AL209" s="74">
        <f t="shared" si="73"/>
        <v>0</v>
      </c>
      <c r="AM209" s="4">
        <v>629356.26</v>
      </c>
      <c r="AN209" s="4">
        <v>1137924.49</v>
      </c>
      <c r="AO209" s="23">
        <f t="shared" si="74"/>
        <v>0.5530738335722083</v>
      </c>
      <c r="AP209" s="21">
        <v>1</v>
      </c>
      <c r="AQ209" s="4">
        <f t="shared" si="75"/>
        <v>629356.26</v>
      </c>
      <c r="AR209" s="4">
        <v>125305.5</v>
      </c>
      <c r="AS209" s="23">
        <f t="shared" si="76"/>
        <v>0.19910106240938955</v>
      </c>
      <c r="AT209" s="21">
        <v>0</v>
      </c>
      <c r="AU209" s="4">
        <v>0</v>
      </c>
      <c r="AV209" s="21">
        <v>3</v>
      </c>
      <c r="AW209" s="4">
        <v>0</v>
      </c>
      <c r="AX209" s="124">
        <v>0</v>
      </c>
      <c r="AY209" s="53">
        <v>0</v>
      </c>
      <c r="AZ209" s="54">
        <v>0</v>
      </c>
      <c r="BA209" s="88">
        <f t="shared" si="77"/>
        <v>4</v>
      </c>
      <c r="BB209" s="44">
        <f t="shared" si="78"/>
        <v>12</v>
      </c>
    </row>
    <row r="210" spans="1:54" ht="89.25" x14ac:dyDescent="0.2">
      <c r="A210" s="1">
        <v>207</v>
      </c>
      <c r="B210" s="2" t="s">
        <v>1551</v>
      </c>
      <c r="C210" s="3" t="s">
        <v>1552</v>
      </c>
      <c r="D210" s="4">
        <v>1251367.72</v>
      </c>
      <c r="E210" s="4">
        <v>1251367.72</v>
      </c>
      <c r="F210" s="23">
        <f t="shared" si="69"/>
        <v>1</v>
      </c>
      <c r="G210" s="21">
        <v>3</v>
      </c>
      <c r="H210" s="4">
        <v>1251367.72</v>
      </c>
      <c r="I210" s="4">
        <v>1243530.42</v>
      </c>
      <c r="J210" s="23">
        <f t="shared" si="70"/>
        <v>0.99373701281027127</v>
      </c>
      <c r="K210" s="21">
        <v>3</v>
      </c>
      <c r="L210" s="75">
        <f t="shared" si="71"/>
        <v>6</v>
      </c>
      <c r="M210" s="130">
        <v>5</v>
      </c>
      <c r="N210" s="130">
        <v>1</v>
      </c>
      <c r="O210" s="131">
        <f>N210/M210</f>
        <v>0.2</v>
      </c>
      <c r="P210" s="130">
        <v>0</v>
      </c>
      <c r="Q210" s="130">
        <v>5</v>
      </c>
      <c r="R210" s="130">
        <v>4</v>
      </c>
      <c r="S210" s="131">
        <f>R210/Q210</f>
        <v>0.8</v>
      </c>
      <c r="T210" s="130">
        <v>0</v>
      </c>
      <c r="U210" s="130">
        <v>4</v>
      </c>
      <c r="V210" s="130">
        <v>5</v>
      </c>
      <c r="W210" s="132">
        <f>U210/V210</f>
        <v>0.8</v>
      </c>
      <c r="X210" s="130">
        <v>0</v>
      </c>
      <c r="Y210" s="134">
        <v>165804.97999999998</v>
      </c>
      <c r="Z210" s="134">
        <v>301972.28000000003</v>
      </c>
      <c r="AA210" s="135">
        <f>(Z210-Y210)/Z210</f>
        <v>0.45092648901415733</v>
      </c>
      <c r="AB210" s="130">
        <v>0</v>
      </c>
      <c r="AC210" s="139">
        <f t="shared" si="72"/>
        <v>0</v>
      </c>
      <c r="AD210" s="4">
        <v>0</v>
      </c>
      <c r="AE210" s="4">
        <v>275700.56000000006</v>
      </c>
      <c r="AF210" s="23">
        <f t="shared" si="79"/>
        <v>0</v>
      </c>
      <c r="AG210" s="21">
        <v>0</v>
      </c>
      <c r="AH210" s="4">
        <v>0</v>
      </c>
      <c r="AI210" s="4">
        <v>211955.56000000003</v>
      </c>
      <c r="AJ210" s="23">
        <v>0</v>
      </c>
      <c r="AK210" s="21">
        <v>0</v>
      </c>
      <c r="AL210" s="74">
        <f t="shared" si="73"/>
        <v>0</v>
      </c>
      <c r="AM210" s="4">
        <v>1243530.42</v>
      </c>
      <c r="AN210" s="4">
        <v>1251367.72</v>
      </c>
      <c r="AO210" s="23">
        <f t="shared" si="74"/>
        <v>0.99373701281027127</v>
      </c>
      <c r="AP210" s="21">
        <v>3</v>
      </c>
      <c r="AQ210" s="4">
        <f t="shared" si="75"/>
        <v>1243530.42</v>
      </c>
      <c r="AR210" s="4">
        <v>224925.78999999998</v>
      </c>
      <c r="AS210" s="23">
        <f t="shared" si="76"/>
        <v>0.18087678948778751</v>
      </c>
      <c r="AT210" s="21">
        <v>0</v>
      </c>
      <c r="AU210" s="4">
        <v>0</v>
      </c>
      <c r="AV210" s="21">
        <v>3</v>
      </c>
      <c r="AW210" s="4">
        <v>0</v>
      </c>
      <c r="AX210" s="124">
        <v>0</v>
      </c>
      <c r="AY210" s="53">
        <v>0</v>
      </c>
      <c r="AZ210" s="54">
        <v>0</v>
      </c>
      <c r="BA210" s="90">
        <f t="shared" si="77"/>
        <v>6</v>
      </c>
      <c r="BB210" s="44">
        <f t="shared" si="78"/>
        <v>12</v>
      </c>
    </row>
    <row r="211" spans="1:54" ht="76.5" x14ac:dyDescent="0.2">
      <c r="A211" s="1">
        <v>208</v>
      </c>
      <c r="B211" s="2" t="s">
        <v>1609</v>
      </c>
      <c r="C211" s="3" t="s">
        <v>1610</v>
      </c>
      <c r="D211" s="4">
        <v>1539375.04</v>
      </c>
      <c r="E211" s="4">
        <v>1539375.04</v>
      </c>
      <c r="F211" s="23">
        <f t="shared" si="69"/>
        <v>1</v>
      </c>
      <c r="G211" s="21">
        <v>3</v>
      </c>
      <c r="H211" s="4">
        <v>1539375.04</v>
      </c>
      <c r="I211" s="4">
        <v>937370.33</v>
      </c>
      <c r="J211" s="23">
        <f t="shared" si="70"/>
        <v>0.60892914698681866</v>
      </c>
      <c r="K211" s="21">
        <v>1</v>
      </c>
      <c r="L211" s="77">
        <f t="shared" si="71"/>
        <v>4</v>
      </c>
      <c r="M211" s="130">
        <v>1</v>
      </c>
      <c r="N211" s="130">
        <v>0</v>
      </c>
      <c r="O211" s="131">
        <f>N211/M211</f>
        <v>0</v>
      </c>
      <c r="P211" s="130">
        <v>3</v>
      </c>
      <c r="Q211" s="130">
        <v>1</v>
      </c>
      <c r="R211" s="130">
        <v>1</v>
      </c>
      <c r="S211" s="131">
        <f>R211/Q211</f>
        <v>1</v>
      </c>
      <c r="T211" s="130">
        <v>0</v>
      </c>
      <c r="U211" s="130">
        <v>1</v>
      </c>
      <c r="V211" s="130">
        <v>1</v>
      </c>
      <c r="W211" s="132">
        <f>U211/V211</f>
        <v>1</v>
      </c>
      <c r="X211" s="130">
        <v>1</v>
      </c>
      <c r="Y211" s="134">
        <v>88572.800000000003</v>
      </c>
      <c r="Z211" s="134">
        <v>88572.800000000003</v>
      </c>
      <c r="AA211" s="135">
        <f>(Z211-Y211)/Z211</f>
        <v>0</v>
      </c>
      <c r="AB211" s="130">
        <v>0</v>
      </c>
      <c r="AC211" s="139">
        <f t="shared" si="72"/>
        <v>4</v>
      </c>
      <c r="AD211" s="4">
        <v>0</v>
      </c>
      <c r="AE211" s="4">
        <v>506427.13</v>
      </c>
      <c r="AF211" s="23">
        <f t="shared" si="79"/>
        <v>0</v>
      </c>
      <c r="AG211" s="21">
        <v>0</v>
      </c>
      <c r="AH211" s="4">
        <v>0</v>
      </c>
      <c r="AI211" s="4">
        <v>282073.83</v>
      </c>
      <c r="AJ211" s="23">
        <v>0</v>
      </c>
      <c r="AK211" s="21">
        <v>0</v>
      </c>
      <c r="AL211" s="74">
        <f t="shared" si="73"/>
        <v>0</v>
      </c>
      <c r="AM211" s="4">
        <v>937370.32999999984</v>
      </c>
      <c r="AN211" s="4">
        <v>1539375.04</v>
      </c>
      <c r="AO211" s="23">
        <f t="shared" si="74"/>
        <v>0.60892914698681866</v>
      </c>
      <c r="AP211" s="21">
        <v>1</v>
      </c>
      <c r="AQ211" s="4">
        <f t="shared" si="75"/>
        <v>937370.32999999984</v>
      </c>
      <c r="AR211" s="4">
        <v>0</v>
      </c>
      <c r="AS211" s="23">
        <f t="shared" si="76"/>
        <v>0</v>
      </c>
      <c r="AT211" s="21">
        <v>0</v>
      </c>
      <c r="AU211" s="4">
        <v>0</v>
      </c>
      <c r="AV211" s="21">
        <v>3</v>
      </c>
      <c r="AW211" s="4">
        <v>0</v>
      </c>
      <c r="AX211" s="124">
        <v>0</v>
      </c>
      <c r="AY211" s="53">
        <v>0</v>
      </c>
      <c r="AZ211" s="54">
        <v>0</v>
      </c>
      <c r="BA211" s="88">
        <f t="shared" si="77"/>
        <v>4</v>
      </c>
      <c r="BB211" s="44">
        <f t="shared" si="78"/>
        <v>12</v>
      </c>
    </row>
    <row r="212" spans="1:54" ht="76.5" x14ac:dyDescent="0.2">
      <c r="A212" s="1">
        <v>209</v>
      </c>
      <c r="B212" s="2" t="s">
        <v>1611</v>
      </c>
      <c r="C212" s="3" t="s">
        <v>1612</v>
      </c>
      <c r="D212" s="4">
        <v>2004939.63</v>
      </c>
      <c r="E212" s="4">
        <v>2004939.63</v>
      </c>
      <c r="F212" s="23">
        <f t="shared" si="69"/>
        <v>1</v>
      </c>
      <c r="G212" s="21">
        <v>3</v>
      </c>
      <c r="H212" s="4">
        <v>2004939.63</v>
      </c>
      <c r="I212" s="4">
        <v>1215445.8999999999</v>
      </c>
      <c r="J212" s="23">
        <f t="shared" si="70"/>
        <v>0.60622568471051663</v>
      </c>
      <c r="K212" s="21">
        <v>1</v>
      </c>
      <c r="L212" s="77">
        <f t="shared" si="71"/>
        <v>4</v>
      </c>
      <c r="M212" s="130">
        <v>17</v>
      </c>
      <c r="N212" s="130">
        <v>0</v>
      </c>
      <c r="O212" s="131">
        <f>N212/M212</f>
        <v>0</v>
      </c>
      <c r="P212" s="130">
        <v>3</v>
      </c>
      <c r="Q212" s="130">
        <v>17</v>
      </c>
      <c r="R212" s="130">
        <v>17</v>
      </c>
      <c r="S212" s="131">
        <f>R212/Q212</f>
        <v>1</v>
      </c>
      <c r="T212" s="130">
        <v>0</v>
      </c>
      <c r="U212" s="130">
        <v>17</v>
      </c>
      <c r="V212" s="130">
        <v>17</v>
      </c>
      <c r="W212" s="132">
        <f>U212/V212</f>
        <v>1</v>
      </c>
      <c r="X212" s="130">
        <v>1</v>
      </c>
      <c r="Y212" s="134">
        <v>447732.24999999994</v>
      </c>
      <c r="Z212" s="134">
        <v>447732.24999999994</v>
      </c>
      <c r="AA212" s="135">
        <f>(Z212-Y212)/Z212</f>
        <v>0</v>
      </c>
      <c r="AB212" s="130">
        <v>0</v>
      </c>
      <c r="AC212" s="139">
        <f t="shared" si="72"/>
        <v>4</v>
      </c>
      <c r="AD212" s="4">
        <v>0</v>
      </c>
      <c r="AE212" s="4">
        <v>685717.15999999992</v>
      </c>
      <c r="AF212" s="23">
        <f t="shared" si="79"/>
        <v>0</v>
      </c>
      <c r="AG212" s="21">
        <v>0</v>
      </c>
      <c r="AH212" s="4">
        <v>0</v>
      </c>
      <c r="AI212" s="4">
        <v>527937.25</v>
      </c>
      <c r="AJ212" s="23">
        <v>0</v>
      </c>
      <c r="AK212" s="21">
        <v>0</v>
      </c>
      <c r="AL212" s="74">
        <f t="shared" si="73"/>
        <v>0</v>
      </c>
      <c r="AM212" s="4">
        <v>1215445.8999999999</v>
      </c>
      <c r="AN212" s="4">
        <v>2004939.6300000001</v>
      </c>
      <c r="AO212" s="23">
        <f t="shared" si="74"/>
        <v>0.60622568471051663</v>
      </c>
      <c r="AP212" s="21">
        <v>1</v>
      </c>
      <c r="AQ212" s="4">
        <f t="shared" si="75"/>
        <v>1215445.8999999999</v>
      </c>
      <c r="AR212" s="4">
        <v>317112.24999999994</v>
      </c>
      <c r="AS212" s="23">
        <f t="shared" si="76"/>
        <v>0.26090198667007719</v>
      </c>
      <c r="AT212" s="21">
        <v>0</v>
      </c>
      <c r="AU212" s="4">
        <v>0</v>
      </c>
      <c r="AV212" s="21">
        <v>3</v>
      </c>
      <c r="AW212" s="4">
        <v>0</v>
      </c>
      <c r="AX212" s="124">
        <v>0</v>
      </c>
      <c r="AY212" s="53">
        <v>0</v>
      </c>
      <c r="AZ212" s="54">
        <v>0</v>
      </c>
      <c r="BA212" s="88">
        <f t="shared" si="77"/>
        <v>4</v>
      </c>
      <c r="BB212" s="44">
        <f t="shared" si="78"/>
        <v>12</v>
      </c>
    </row>
    <row r="213" spans="1:54" ht="76.5" x14ac:dyDescent="0.2">
      <c r="A213" s="1">
        <v>210</v>
      </c>
      <c r="B213" s="2" t="s">
        <v>1651</v>
      </c>
      <c r="C213" s="3" t="s">
        <v>1652</v>
      </c>
      <c r="D213" s="4">
        <v>243552.42</v>
      </c>
      <c r="E213" s="4">
        <v>243552.42</v>
      </c>
      <c r="F213" s="23">
        <f t="shared" si="69"/>
        <v>1</v>
      </c>
      <c r="G213" s="21">
        <v>3</v>
      </c>
      <c r="H213" s="4">
        <v>243552.42</v>
      </c>
      <c r="I213" s="4">
        <v>257015.38</v>
      </c>
      <c r="J213" s="23">
        <f t="shared" si="70"/>
        <v>1.0552774634717241</v>
      </c>
      <c r="K213" s="21">
        <v>3</v>
      </c>
      <c r="L213" s="75">
        <f t="shared" si="71"/>
        <v>6</v>
      </c>
      <c r="M213" s="130">
        <v>0</v>
      </c>
      <c r="N213" s="130">
        <v>0</v>
      </c>
      <c r="O213" s="131">
        <v>0</v>
      </c>
      <c r="P213" s="130">
        <v>0</v>
      </c>
      <c r="Q213" s="130">
        <v>0</v>
      </c>
      <c r="R213" s="130">
        <v>0</v>
      </c>
      <c r="S213" s="131">
        <v>0</v>
      </c>
      <c r="T213" s="130">
        <v>0</v>
      </c>
      <c r="U213" s="130">
        <v>0</v>
      </c>
      <c r="V213" s="130">
        <v>0</v>
      </c>
      <c r="W213" s="132">
        <v>0</v>
      </c>
      <c r="X213" s="130">
        <v>0</v>
      </c>
      <c r="Y213" s="133">
        <v>0</v>
      </c>
      <c r="Z213" s="133">
        <v>0</v>
      </c>
      <c r="AA213" s="131">
        <v>0</v>
      </c>
      <c r="AB213" s="130">
        <v>0</v>
      </c>
      <c r="AC213" s="139">
        <f t="shared" si="72"/>
        <v>0</v>
      </c>
      <c r="AD213" s="4">
        <v>0</v>
      </c>
      <c r="AE213" s="4">
        <v>160970.26</v>
      </c>
      <c r="AF213" s="23">
        <f t="shared" si="79"/>
        <v>0</v>
      </c>
      <c r="AG213" s="21">
        <v>0</v>
      </c>
      <c r="AH213" s="4">
        <v>0</v>
      </c>
      <c r="AI213" s="4">
        <v>98458.400000000009</v>
      </c>
      <c r="AJ213" s="23">
        <v>0</v>
      </c>
      <c r="AK213" s="21">
        <v>0</v>
      </c>
      <c r="AL213" s="74">
        <f t="shared" si="73"/>
        <v>0</v>
      </c>
      <c r="AM213" s="4">
        <v>222772.48000000001</v>
      </c>
      <c r="AN213" s="4">
        <v>243552.41999999998</v>
      </c>
      <c r="AO213" s="23">
        <f t="shared" si="74"/>
        <v>0.91467980486500622</v>
      </c>
      <c r="AP213" s="21">
        <v>3</v>
      </c>
      <c r="AQ213" s="4">
        <f t="shared" si="75"/>
        <v>222772.48000000001</v>
      </c>
      <c r="AR213" s="4">
        <v>28543.5</v>
      </c>
      <c r="AS213" s="23">
        <f t="shared" si="76"/>
        <v>0.12812848337460714</v>
      </c>
      <c r="AT213" s="21">
        <v>0</v>
      </c>
      <c r="AU213" s="4">
        <v>0</v>
      </c>
      <c r="AV213" s="21">
        <v>3</v>
      </c>
      <c r="AW213" s="4">
        <v>0</v>
      </c>
      <c r="AX213" s="124">
        <v>0</v>
      </c>
      <c r="AY213" s="53">
        <v>0</v>
      </c>
      <c r="AZ213" s="54">
        <v>0</v>
      </c>
      <c r="BA213" s="90">
        <f t="shared" si="77"/>
        <v>6</v>
      </c>
      <c r="BB213" s="44">
        <f t="shared" si="78"/>
        <v>12</v>
      </c>
    </row>
    <row r="214" spans="1:54" ht="76.5" x14ac:dyDescent="0.2">
      <c r="A214" s="1">
        <v>211</v>
      </c>
      <c r="B214" s="2" t="s">
        <v>1657</v>
      </c>
      <c r="C214" s="3" t="s">
        <v>1658</v>
      </c>
      <c r="D214" s="4">
        <v>2599328.5499999998</v>
      </c>
      <c r="E214" s="4">
        <v>2680602.5499999998</v>
      </c>
      <c r="F214" s="23">
        <f t="shared" si="69"/>
        <v>1.0312673055508892</v>
      </c>
      <c r="G214" s="21">
        <v>3</v>
      </c>
      <c r="H214" s="4">
        <v>2599328.5499999998</v>
      </c>
      <c r="I214" s="4">
        <v>2435179.67</v>
      </c>
      <c r="J214" s="23">
        <f t="shared" si="70"/>
        <v>0.93684950676973866</v>
      </c>
      <c r="K214" s="21">
        <v>3</v>
      </c>
      <c r="L214" s="75">
        <f t="shared" si="71"/>
        <v>6</v>
      </c>
      <c r="M214" s="130">
        <v>0</v>
      </c>
      <c r="N214" s="130">
        <v>0</v>
      </c>
      <c r="O214" s="131">
        <v>0</v>
      </c>
      <c r="P214" s="130">
        <v>0</v>
      </c>
      <c r="Q214" s="130">
        <v>0</v>
      </c>
      <c r="R214" s="130">
        <v>0</v>
      </c>
      <c r="S214" s="131">
        <v>0</v>
      </c>
      <c r="T214" s="130">
        <v>0</v>
      </c>
      <c r="U214" s="130">
        <v>0</v>
      </c>
      <c r="V214" s="130">
        <v>0</v>
      </c>
      <c r="W214" s="132">
        <v>0</v>
      </c>
      <c r="X214" s="130">
        <v>0</v>
      </c>
      <c r="Y214" s="133">
        <v>0</v>
      </c>
      <c r="Z214" s="133">
        <v>0</v>
      </c>
      <c r="AA214" s="131">
        <v>0</v>
      </c>
      <c r="AB214" s="130">
        <v>0</v>
      </c>
      <c r="AC214" s="139">
        <f t="shared" si="72"/>
        <v>0</v>
      </c>
      <c r="AD214" s="4">
        <v>0</v>
      </c>
      <c r="AE214" s="4">
        <v>802883.63</v>
      </c>
      <c r="AF214" s="23">
        <f t="shared" si="79"/>
        <v>0</v>
      </c>
      <c r="AG214" s="21">
        <v>0</v>
      </c>
      <c r="AH214" s="4">
        <v>0</v>
      </c>
      <c r="AI214" s="4">
        <v>283842.05999999994</v>
      </c>
      <c r="AJ214" s="23">
        <v>0</v>
      </c>
      <c r="AK214" s="21">
        <v>0</v>
      </c>
      <c r="AL214" s="74">
        <f t="shared" si="73"/>
        <v>0</v>
      </c>
      <c r="AM214" s="4">
        <v>2435179.6700000004</v>
      </c>
      <c r="AN214" s="4">
        <v>2680602.5500000003</v>
      </c>
      <c r="AO214" s="23">
        <f t="shared" si="74"/>
        <v>0.90844488303571902</v>
      </c>
      <c r="AP214" s="21">
        <v>3</v>
      </c>
      <c r="AQ214" s="4">
        <f t="shared" si="75"/>
        <v>2435179.6700000004</v>
      </c>
      <c r="AR214" s="4">
        <v>394318.50999999989</v>
      </c>
      <c r="AS214" s="23">
        <f t="shared" si="76"/>
        <v>0.16192583851523359</v>
      </c>
      <c r="AT214" s="21">
        <v>0</v>
      </c>
      <c r="AU214" s="4">
        <v>0</v>
      </c>
      <c r="AV214" s="21">
        <v>3</v>
      </c>
      <c r="AW214" s="4">
        <v>0</v>
      </c>
      <c r="AX214" s="124">
        <v>0</v>
      </c>
      <c r="AY214" s="53">
        <v>0</v>
      </c>
      <c r="AZ214" s="54">
        <v>0</v>
      </c>
      <c r="BA214" s="90">
        <f t="shared" si="77"/>
        <v>6</v>
      </c>
      <c r="BB214" s="44">
        <f t="shared" si="78"/>
        <v>12</v>
      </c>
    </row>
    <row r="215" spans="1:54" ht="76.5" x14ac:dyDescent="0.2">
      <c r="A215" s="1">
        <v>212</v>
      </c>
      <c r="B215" s="2" t="s">
        <v>1661</v>
      </c>
      <c r="C215" s="3" t="s">
        <v>1662</v>
      </c>
      <c r="D215" s="4">
        <v>333659.40000000002</v>
      </c>
      <c r="E215" s="4">
        <v>327751.02</v>
      </c>
      <c r="F215" s="23">
        <f t="shared" si="69"/>
        <v>0.98229218178777522</v>
      </c>
      <c r="G215" s="21">
        <v>3</v>
      </c>
      <c r="H215" s="4">
        <v>333659.40000000002</v>
      </c>
      <c r="I215" s="4">
        <v>306857.3</v>
      </c>
      <c r="J215" s="23">
        <f t="shared" si="70"/>
        <v>0.91967227657905026</v>
      </c>
      <c r="K215" s="21">
        <v>3</v>
      </c>
      <c r="L215" s="75">
        <f t="shared" si="71"/>
        <v>6</v>
      </c>
      <c r="M215" s="130">
        <v>0</v>
      </c>
      <c r="N215" s="130">
        <v>0</v>
      </c>
      <c r="O215" s="131">
        <v>0</v>
      </c>
      <c r="P215" s="130">
        <v>0</v>
      </c>
      <c r="Q215" s="130">
        <v>0</v>
      </c>
      <c r="R215" s="130">
        <v>0</v>
      </c>
      <c r="S215" s="131">
        <v>0</v>
      </c>
      <c r="T215" s="130">
        <v>0</v>
      </c>
      <c r="U215" s="130">
        <v>0</v>
      </c>
      <c r="V215" s="130">
        <v>0</v>
      </c>
      <c r="W215" s="132">
        <v>0</v>
      </c>
      <c r="X215" s="130">
        <v>0</v>
      </c>
      <c r="Y215" s="133">
        <v>0</v>
      </c>
      <c r="Z215" s="133">
        <v>0</v>
      </c>
      <c r="AA215" s="131">
        <v>0</v>
      </c>
      <c r="AB215" s="130">
        <v>0</v>
      </c>
      <c r="AC215" s="139">
        <f t="shared" si="72"/>
        <v>0</v>
      </c>
      <c r="AD215" s="4">
        <v>0</v>
      </c>
      <c r="AE215" s="4">
        <v>80234.8</v>
      </c>
      <c r="AF215" s="23">
        <f t="shared" si="79"/>
        <v>0</v>
      </c>
      <c r="AG215" s="21">
        <v>0</v>
      </c>
      <c r="AH215" s="4">
        <v>0</v>
      </c>
      <c r="AI215" s="4">
        <v>53642.2</v>
      </c>
      <c r="AJ215" s="23">
        <v>0</v>
      </c>
      <c r="AK215" s="21">
        <v>0</v>
      </c>
      <c r="AL215" s="74">
        <f t="shared" si="73"/>
        <v>0</v>
      </c>
      <c r="AM215" s="4">
        <v>306857.3</v>
      </c>
      <c r="AN215" s="4">
        <v>327751.02000000008</v>
      </c>
      <c r="AO215" s="23">
        <f t="shared" si="74"/>
        <v>0.93625124339811339</v>
      </c>
      <c r="AP215" s="21">
        <v>3</v>
      </c>
      <c r="AQ215" s="4">
        <f t="shared" si="75"/>
        <v>306857.3</v>
      </c>
      <c r="AR215" s="4">
        <v>0</v>
      </c>
      <c r="AS215" s="23">
        <f t="shared" si="76"/>
        <v>0</v>
      </c>
      <c r="AT215" s="21">
        <v>0</v>
      </c>
      <c r="AU215" s="4">
        <v>0</v>
      </c>
      <c r="AV215" s="21">
        <v>3</v>
      </c>
      <c r="AW215" s="4">
        <v>0</v>
      </c>
      <c r="AX215" s="124">
        <v>0</v>
      </c>
      <c r="AY215" s="53">
        <v>0</v>
      </c>
      <c r="AZ215" s="54">
        <v>0</v>
      </c>
      <c r="BA215" s="90">
        <f t="shared" si="77"/>
        <v>6</v>
      </c>
      <c r="BB215" s="44">
        <f t="shared" si="78"/>
        <v>12</v>
      </c>
    </row>
    <row r="216" spans="1:54" ht="76.5" x14ac:dyDescent="0.2">
      <c r="A216" s="1">
        <v>213</v>
      </c>
      <c r="B216" s="2" t="s">
        <v>1673</v>
      </c>
      <c r="C216" s="3" t="s">
        <v>1674</v>
      </c>
      <c r="D216" s="4">
        <v>2850604.23</v>
      </c>
      <c r="E216" s="4">
        <v>2915346.73</v>
      </c>
      <c r="F216" s="23">
        <f t="shared" si="69"/>
        <v>1.0227118515150733</v>
      </c>
      <c r="G216" s="21">
        <v>3</v>
      </c>
      <c r="H216" s="4">
        <v>2850604.23</v>
      </c>
      <c r="I216" s="4">
        <v>2166766.2000000002</v>
      </c>
      <c r="J216" s="23">
        <f t="shared" si="70"/>
        <v>0.76010769127357969</v>
      </c>
      <c r="K216" s="21">
        <v>2</v>
      </c>
      <c r="L216" s="76">
        <f t="shared" si="71"/>
        <v>5</v>
      </c>
      <c r="M216" s="130">
        <v>5</v>
      </c>
      <c r="N216" s="130">
        <v>2</v>
      </c>
      <c r="O216" s="131">
        <f>N216/M216</f>
        <v>0.4</v>
      </c>
      <c r="P216" s="130">
        <v>0</v>
      </c>
      <c r="Q216" s="130">
        <v>5</v>
      </c>
      <c r="R216" s="130">
        <v>3</v>
      </c>
      <c r="S216" s="131">
        <f>R216/Q216</f>
        <v>0.6</v>
      </c>
      <c r="T216" s="130">
        <v>0</v>
      </c>
      <c r="U216" s="130">
        <v>3</v>
      </c>
      <c r="V216" s="130">
        <v>5</v>
      </c>
      <c r="W216" s="132">
        <f>U216/V216</f>
        <v>0.6</v>
      </c>
      <c r="X216" s="130">
        <v>0</v>
      </c>
      <c r="Y216" s="134">
        <v>216929.93</v>
      </c>
      <c r="Z216" s="134">
        <v>590698.44999999995</v>
      </c>
      <c r="AA216" s="135">
        <f>(Z216-Y216)/Z216</f>
        <v>0.63275689990383421</v>
      </c>
      <c r="AB216" s="130">
        <v>0</v>
      </c>
      <c r="AC216" s="139">
        <f t="shared" si="72"/>
        <v>0</v>
      </c>
      <c r="AD216" s="4">
        <v>0</v>
      </c>
      <c r="AE216" s="4">
        <v>1053767.81</v>
      </c>
      <c r="AF216" s="23">
        <f t="shared" si="79"/>
        <v>0</v>
      </c>
      <c r="AG216" s="21">
        <v>0</v>
      </c>
      <c r="AH216" s="4">
        <v>0</v>
      </c>
      <c r="AI216" s="4">
        <v>307250.63</v>
      </c>
      <c r="AJ216" s="23">
        <v>0</v>
      </c>
      <c r="AK216" s="21">
        <v>0</v>
      </c>
      <c r="AL216" s="74">
        <f t="shared" si="73"/>
        <v>0</v>
      </c>
      <c r="AM216" s="4">
        <v>2166766.2000000002</v>
      </c>
      <c r="AN216" s="4">
        <v>2915346.73</v>
      </c>
      <c r="AO216" s="23">
        <f t="shared" si="74"/>
        <v>0.74322761601670628</v>
      </c>
      <c r="AP216" s="21">
        <v>2</v>
      </c>
      <c r="AQ216" s="4">
        <f t="shared" si="75"/>
        <v>2166766.2000000002</v>
      </c>
      <c r="AR216" s="4">
        <v>244598.43</v>
      </c>
      <c r="AS216" s="23">
        <f t="shared" si="76"/>
        <v>0.11288639724950481</v>
      </c>
      <c r="AT216" s="21">
        <v>0</v>
      </c>
      <c r="AU216" s="4">
        <v>0</v>
      </c>
      <c r="AV216" s="21">
        <v>3</v>
      </c>
      <c r="AW216" s="4">
        <v>11</v>
      </c>
      <c r="AX216" s="124">
        <v>15</v>
      </c>
      <c r="AY216" s="53">
        <f>AW216/AX216</f>
        <v>0.73333333333333328</v>
      </c>
      <c r="AZ216" s="54">
        <v>2</v>
      </c>
      <c r="BA216" s="90">
        <f t="shared" si="77"/>
        <v>7</v>
      </c>
      <c r="BB216" s="44">
        <f t="shared" si="78"/>
        <v>12</v>
      </c>
    </row>
    <row r="217" spans="1:54" ht="76.5" x14ac:dyDescent="0.2">
      <c r="A217" s="1">
        <v>214</v>
      </c>
      <c r="B217" s="2" t="s">
        <v>313</v>
      </c>
      <c r="C217" s="3" t="s">
        <v>314</v>
      </c>
      <c r="D217" s="4">
        <v>1878855.72</v>
      </c>
      <c r="E217" s="4">
        <v>1878855.72</v>
      </c>
      <c r="F217" s="23">
        <f t="shared" si="69"/>
        <v>1</v>
      </c>
      <c r="G217" s="21">
        <v>3</v>
      </c>
      <c r="H217" s="4">
        <v>1892367</v>
      </c>
      <c r="I217" s="4">
        <v>1424918</v>
      </c>
      <c r="J217" s="23">
        <f t="shared" si="70"/>
        <v>0.75298184760144304</v>
      </c>
      <c r="K217" s="21">
        <v>2</v>
      </c>
      <c r="L217" s="76">
        <f t="shared" si="71"/>
        <v>5</v>
      </c>
      <c r="M217" s="130">
        <v>0</v>
      </c>
      <c r="N217" s="130">
        <v>0</v>
      </c>
      <c r="O217" s="131">
        <v>0</v>
      </c>
      <c r="P217" s="130">
        <v>0</v>
      </c>
      <c r="Q217" s="130">
        <v>0</v>
      </c>
      <c r="R217" s="130">
        <v>0</v>
      </c>
      <c r="S217" s="131">
        <v>0</v>
      </c>
      <c r="T217" s="130">
        <v>0</v>
      </c>
      <c r="U217" s="130">
        <v>0</v>
      </c>
      <c r="V217" s="130">
        <v>0</v>
      </c>
      <c r="W217" s="132">
        <v>0</v>
      </c>
      <c r="X217" s="130">
        <v>0</v>
      </c>
      <c r="Y217" s="133">
        <v>0</v>
      </c>
      <c r="Z217" s="133">
        <v>0</v>
      </c>
      <c r="AA217" s="131">
        <v>0</v>
      </c>
      <c r="AB217" s="130">
        <v>0</v>
      </c>
      <c r="AC217" s="139">
        <f t="shared" si="72"/>
        <v>0</v>
      </c>
      <c r="AD217" s="4">
        <v>0</v>
      </c>
      <c r="AE217" s="4">
        <v>28684.489999999998</v>
      </c>
      <c r="AF217" s="23">
        <f t="shared" si="79"/>
        <v>0</v>
      </c>
      <c r="AG217" s="21">
        <v>0</v>
      </c>
      <c r="AH217" s="4">
        <v>0</v>
      </c>
      <c r="AI217" s="4">
        <v>0</v>
      </c>
      <c r="AJ217" s="23">
        <v>0</v>
      </c>
      <c r="AK217" s="21">
        <v>0</v>
      </c>
      <c r="AL217" s="74">
        <f t="shared" si="73"/>
        <v>0</v>
      </c>
      <c r="AM217" s="4">
        <v>1424918</v>
      </c>
      <c r="AN217" s="4">
        <v>1878855.72</v>
      </c>
      <c r="AO217" s="23">
        <f t="shared" si="74"/>
        <v>0.75839671180286261</v>
      </c>
      <c r="AP217" s="21">
        <v>2</v>
      </c>
      <c r="AQ217" s="4">
        <f t="shared" si="75"/>
        <v>1424918</v>
      </c>
      <c r="AR217" s="4">
        <v>631801.02</v>
      </c>
      <c r="AS217" s="23">
        <f t="shared" si="76"/>
        <v>0.44339465148169932</v>
      </c>
      <c r="AT217" s="21">
        <v>1</v>
      </c>
      <c r="AU217" s="4">
        <v>0</v>
      </c>
      <c r="AV217" s="21">
        <v>3</v>
      </c>
      <c r="AW217" s="4">
        <v>0</v>
      </c>
      <c r="AX217" s="124">
        <v>0</v>
      </c>
      <c r="AY217" s="53">
        <v>0</v>
      </c>
      <c r="AZ217" s="54">
        <v>0</v>
      </c>
      <c r="BA217" s="90">
        <f t="shared" si="77"/>
        <v>6</v>
      </c>
      <c r="BB217" s="44">
        <f t="shared" si="78"/>
        <v>11</v>
      </c>
    </row>
    <row r="218" spans="1:54" ht="89.25" x14ac:dyDescent="0.2">
      <c r="A218" s="1">
        <v>215</v>
      </c>
      <c r="B218" s="2" t="s">
        <v>699</v>
      </c>
      <c r="C218" s="3" t="s">
        <v>700</v>
      </c>
      <c r="D218" s="4">
        <v>1696237.77</v>
      </c>
      <c r="E218" s="4">
        <v>1696237.77</v>
      </c>
      <c r="F218" s="23">
        <f t="shared" si="69"/>
        <v>1</v>
      </c>
      <c r="G218" s="21">
        <v>3</v>
      </c>
      <c r="H218" s="4">
        <v>1696237.77</v>
      </c>
      <c r="I218" s="4">
        <v>1359372.79</v>
      </c>
      <c r="J218" s="23">
        <f t="shared" si="70"/>
        <v>0.8014046226549949</v>
      </c>
      <c r="K218" s="21">
        <v>2</v>
      </c>
      <c r="L218" s="76">
        <f t="shared" si="71"/>
        <v>5</v>
      </c>
      <c r="M218" s="130">
        <v>0</v>
      </c>
      <c r="N218" s="130">
        <v>0</v>
      </c>
      <c r="O218" s="131">
        <v>0</v>
      </c>
      <c r="P218" s="130">
        <v>0</v>
      </c>
      <c r="Q218" s="130">
        <v>0</v>
      </c>
      <c r="R218" s="130">
        <v>0</v>
      </c>
      <c r="S218" s="131">
        <v>0</v>
      </c>
      <c r="T218" s="130">
        <v>0</v>
      </c>
      <c r="U218" s="130">
        <v>0</v>
      </c>
      <c r="V218" s="130">
        <v>0</v>
      </c>
      <c r="W218" s="132">
        <v>0</v>
      </c>
      <c r="X218" s="130">
        <v>0</v>
      </c>
      <c r="Y218" s="133">
        <v>0</v>
      </c>
      <c r="Z218" s="133">
        <v>0</v>
      </c>
      <c r="AA218" s="131">
        <v>0</v>
      </c>
      <c r="AB218" s="130">
        <v>0</v>
      </c>
      <c r="AC218" s="139">
        <f t="shared" si="72"/>
        <v>0</v>
      </c>
      <c r="AD218" s="4">
        <v>0</v>
      </c>
      <c r="AE218" s="4">
        <v>182649.62999999998</v>
      </c>
      <c r="AF218" s="23">
        <f t="shared" si="79"/>
        <v>0</v>
      </c>
      <c r="AG218" s="21">
        <v>0</v>
      </c>
      <c r="AH218" s="4">
        <v>0</v>
      </c>
      <c r="AI218" s="4">
        <v>5571.78</v>
      </c>
      <c r="AJ218" s="23">
        <v>0</v>
      </c>
      <c r="AK218" s="21">
        <v>0</v>
      </c>
      <c r="AL218" s="74">
        <f t="shared" si="73"/>
        <v>0</v>
      </c>
      <c r="AM218" s="4">
        <v>1359372.79</v>
      </c>
      <c r="AN218" s="4">
        <v>1696237.77</v>
      </c>
      <c r="AO218" s="23">
        <f t="shared" si="74"/>
        <v>0.8014046226549949</v>
      </c>
      <c r="AP218" s="21">
        <v>2</v>
      </c>
      <c r="AQ218" s="4">
        <f t="shared" si="75"/>
        <v>1359372.79</v>
      </c>
      <c r="AR218" s="4">
        <v>470172.31</v>
      </c>
      <c r="AS218" s="23">
        <f t="shared" si="76"/>
        <v>0.34587444552277669</v>
      </c>
      <c r="AT218" s="21">
        <v>1</v>
      </c>
      <c r="AU218" s="4">
        <v>0</v>
      </c>
      <c r="AV218" s="21">
        <v>3</v>
      </c>
      <c r="AW218" s="4">
        <v>0</v>
      </c>
      <c r="AX218" s="124">
        <v>0</v>
      </c>
      <c r="AY218" s="53">
        <v>0</v>
      </c>
      <c r="AZ218" s="54">
        <v>0</v>
      </c>
      <c r="BA218" s="90">
        <f t="shared" si="77"/>
        <v>6</v>
      </c>
      <c r="BB218" s="44">
        <f t="shared" si="78"/>
        <v>11</v>
      </c>
    </row>
    <row r="219" spans="1:54" ht="89.25" x14ac:dyDescent="0.2">
      <c r="A219" s="1">
        <v>216</v>
      </c>
      <c r="B219" s="2" t="s">
        <v>841</v>
      </c>
      <c r="C219" s="3" t="s">
        <v>842</v>
      </c>
      <c r="D219" s="4">
        <v>5817228.2699999996</v>
      </c>
      <c r="E219" s="4">
        <v>6397992.8700000001</v>
      </c>
      <c r="F219" s="23">
        <f t="shared" si="69"/>
        <v>1.0998352777378635</v>
      </c>
      <c r="G219" s="21">
        <v>3</v>
      </c>
      <c r="H219" s="4">
        <v>5817228.2699999996</v>
      </c>
      <c r="I219" s="4">
        <v>3724508.13</v>
      </c>
      <c r="J219" s="23">
        <f t="shared" si="70"/>
        <v>0.64025476689777561</v>
      </c>
      <c r="K219" s="21">
        <v>1</v>
      </c>
      <c r="L219" s="77">
        <f t="shared" si="71"/>
        <v>4</v>
      </c>
      <c r="M219" s="130">
        <v>5</v>
      </c>
      <c r="N219" s="130">
        <v>5</v>
      </c>
      <c r="O219" s="131">
        <f>N219/M219</f>
        <v>1</v>
      </c>
      <c r="P219" s="130">
        <v>0</v>
      </c>
      <c r="Q219" s="130">
        <v>5</v>
      </c>
      <c r="R219" s="130">
        <v>0</v>
      </c>
      <c r="S219" s="131">
        <f>R219/Q219</f>
        <v>0</v>
      </c>
      <c r="T219" s="130">
        <v>3</v>
      </c>
      <c r="U219" s="130">
        <v>0</v>
      </c>
      <c r="V219" s="130">
        <v>5</v>
      </c>
      <c r="W219" s="132">
        <f>U219/V219</f>
        <v>0</v>
      </c>
      <c r="X219" s="130">
        <v>0</v>
      </c>
      <c r="Y219" s="134">
        <v>0</v>
      </c>
      <c r="Z219" s="134">
        <v>0</v>
      </c>
      <c r="AA219" s="135">
        <v>0</v>
      </c>
      <c r="AB219" s="130">
        <v>0</v>
      </c>
      <c r="AC219" s="139">
        <f t="shared" si="72"/>
        <v>3</v>
      </c>
      <c r="AD219" s="4">
        <v>0</v>
      </c>
      <c r="AE219" s="4">
        <v>1402945.55</v>
      </c>
      <c r="AF219" s="23">
        <f t="shared" si="79"/>
        <v>0</v>
      </c>
      <c r="AG219" s="21">
        <v>0</v>
      </c>
      <c r="AH219" s="4">
        <v>0</v>
      </c>
      <c r="AI219" s="4">
        <v>227199</v>
      </c>
      <c r="AJ219" s="23">
        <v>0</v>
      </c>
      <c r="AK219" s="21">
        <v>0</v>
      </c>
      <c r="AL219" s="74">
        <f t="shared" si="73"/>
        <v>0</v>
      </c>
      <c r="AM219" s="4">
        <v>3724508.13</v>
      </c>
      <c r="AN219" s="4">
        <v>6397992.8700000001</v>
      </c>
      <c r="AO219" s="23">
        <f t="shared" si="74"/>
        <v>0.58213696164997442</v>
      </c>
      <c r="AP219" s="21">
        <v>1</v>
      </c>
      <c r="AQ219" s="4">
        <f t="shared" si="75"/>
        <v>3724508.13</v>
      </c>
      <c r="AR219" s="4">
        <v>0</v>
      </c>
      <c r="AS219" s="23">
        <f t="shared" si="76"/>
        <v>0</v>
      </c>
      <c r="AT219" s="21">
        <v>0</v>
      </c>
      <c r="AU219" s="4">
        <v>0</v>
      </c>
      <c r="AV219" s="21">
        <v>3</v>
      </c>
      <c r="AW219" s="4">
        <v>0</v>
      </c>
      <c r="AX219" s="124">
        <v>0</v>
      </c>
      <c r="AY219" s="53">
        <v>0</v>
      </c>
      <c r="AZ219" s="54">
        <v>0</v>
      </c>
      <c r="BA219" s="88">
        <f t="shared" si="77"/>
        <v>4</v>
      </c>
      <c r="BB219" s="44">
        <f t="shared" si="78"/>
        <v>11</v>
      </c>
    </row>
    <row r="220" spans="1:54" ht="63.75" x14ac:dyDescent="0.2">
      <c r="A220" s="1">
        <v>217</v>
      </c>
      <c r="B220" s="2" t="s">
        <v>1059</v>
      </c>
      <c r="C220" s="3" t="s">
        <v>1060</v>
      </c>
      <c r="D220" s="4">
        <v>326400</v>
      </c>
      <c r="E220" s="4">
        <v>259000</v>
      </c>
      <c r="F220" s="23">
        <f t="shared" si="69"/>
        <v>0.79350490196078427</v>
      </c>
      <c r="G220" s="21">
        <v>2</v>
      </c>
      <c r="H220" s="4">
        <v>326400</v>
      </c>
      <c r="I220" s="4">
        <v>0</v>
      </c>
      <c r="J220" s="23">
        <f t="shared" si="70"/>
        <v>0</v>
      </c>
      <c r="K220" s="21">
        <v>0</v>
      </c>
      <c r="L220" s="129">
        <f t="shared" si="71"/>
        <v>2</v>
      </c>
      <c r="M220" s="130">
        <v>0</v>
      </c>
      <c r="N220" s="130">
        <v>0</v>
      </c>
      <c r="O220" s="131">
        <v>0</v>
      </c>
      <c r="P220" s="130">
        <v>0</v>
      </c>
      <c r="Q220" s="130">
        <v>0</v>
      </c>
      <c r="R220" s="130">
        <v>0</v>
      </c>
      <c r="S220" s="131">
        <v>0</v>
      </c>
      <c r="T220" s="130">
        <v>0</v>
      </c>
      <c r="U220" s="130">
        <v>0</v>
      </c>
      <c r="V220" s="130">
        <v>0</v>
      </c>
      <c r="W220" s="132">
        <v>0</v>
      </c>
      <c r="X220" s="130">
        <v>0</v>
      </c>
      <c r="Y220" s="133">
        <v>0</v>
      </c>
      <c r="Z220" s="133">
        <v>0</v>
      </c>
      <c r="AA220" s="131">
        <v>0</v>
      </c>
      <c r="AB220" s="130">
        <v>0</v>
      </c>
      <c r="AC220" s="139">
        <f t="shared" si="72"/>
        <v>0</v>
      </c>
      <c r="AD220" s="4">
        <v>0</v>
      </c>
      <c r="AE220" s="4">
        <v>0</v>
      </c>
      <c r="AF220" s="23">
        <v>0</v>
      </c>
      <c r="AG220" s="21">
        <v>0</v>
      </c>
      <c r="AH220" s="4">
        <v>0</v>
      </c>
      <c r="AI220" s="4">
        <v>0</v>
      </c>
      <c r="AJ220" s="23">
        <v>0</v>
      </c>
      <c r="AK220" s="21">
        <v>0</v>
      </c>
      <c r="AL220" s="74">
        <f t="shared" si="73"/>
        <v>0</v>
      </c>
      <c r="AM220" s="4">
        <v>264411.89</v>
      </c>
      <c r="AN220" s="4">
        <v>259000</v>
      </c>
      <c r="AO220" s="23">
        <f t="shared" si="74"/>
        <v>1.0208953281853281</v>
      </c>
      <c r="AP220" s="21">
        <v>3</v>
      </c>
      <c r="AQ220" s="4">
        <f t="shared" si="75"/>
        <v>264411.89</v>
      </c>
      <c r="AR220" s="4">
        <v>264411.89</v>
      </c>
      <c r="AS220" s="23">
        <f t="shared" si="76"/>
        <v>1</v>
      </c>
      <c r="AT220" s="21">
        <v>3</v>
      </c>
      <c r="AU220" s="4">
        <v>0</v>
      </c>
      <c r="AV220" s="21">
        <v>3</v>
      </c>
      <c r="AW220" s="4">
        <v>0</v>
      </c>
      <c r="AX220" s="124">
        <v>0</v>
      </c>
      <c r="AY220" s="53">
        <v>0</v>
      </c>
      <c r="AZ220" s="54">
        <v>0</v>
      </c>
      <c r="BA220" s="85">
        <f t="shared" si="77"/>
        <v>9</v>
      </c>
      <c r="BB220" s="44">
        <f t="shared" si="78"/>
        <v>11</v>
      </c>
    </row>
    <row r="221" spans="1:54" ht="76.5" x14ac:dyDescent="0.2">
      <c r="A221" s="1">
        <v>218</v>
      </c>
      <c r="B221" s="2" t="s">
        <v>1135</v>
      </c>
      <c r="C221" s="3" t="s">
        <v>1136</v>
      </c>
      <c r="D221" s="4">
        <v>484324.07</v>
      </c>
      <c r="E221" s="4">
        <v>484324.07</v>
      </c>
      <c r="F221" s="23">
        <f t="shared" si="69"/>
        <v>1</v>
      </c>
      <c r="G221" s="21">
        <v>3</v>
      </c>
      <c r="H221" s="4">
        <v>484324.07</v>
      </c>
      <c r="I221" s="4">
        <v>410106.37</v>
      </c>
      <c r="J221" s="23">
        <f t="shared" si="70"/>
        <v>0.84676024877309941</v>
      </c>
      <c r="K221" s="21">
        <v>2</v>
      </c>
      <c r="L221" s="76">
        <f t="shared" si="71"/>
        <v>5</v>
      </c>
      <c r="M221" s="130">
        <v>0</v>
      </c>
      <c r="N221" s="130">
        <v>0</v>
      </c>
      <c r="O221" s="131">
        <v>0</v>
      </c>
      <c r="P221" s="130">
        <v>0</v>
      </c>
      <c r="Q221" s="130">
        <v>0</v>
      </c>
      <c r="R221" s="130">
        <v>0</v>
      </c>
      <c r="S221" s="131">
        <v>0</v>
      </c>
      <c r="T221" s="130">
        <v>0</v>
      </c>
      <c r="U221" s="130">
        <v>0</v>
      </c>
      <c r="V221" s="130">
        <v>0</v>
      </c>
      <c r="W221" s="132">
        <v>0</v>
      </c>
      <c r="X221" s="130">
        <v>0</v>
      </c>
      <c r="Y221" s="133">
        <v>0</v>
      </c>
      <c r="Z221" s="133">
        <v>0</v>
      </c>
      <c r="AA221" s="131">
        <v>0</v>
      </c>
      <c r="AB221" s="130">
        <v>0</v>
      </c>
      <c r="AC221" s="139">
        <f t="shared" si="72"/>
        <v>0</v>
      </c>
      <c r="AD221" s="4">
        <v>0</v>
      </c>
      <c r="AE221" s="4">
        <v>0</v>
      </c>
      <c r="AF221" s="23">
        <v>0</v>
      </c>
      <c r="AG221" s="21">
        <v>0</v>
      </c>
      <c r="AH221" s="4">
        <v>0</v>
      </c>
      <c r="AI221" s="4">
        <v>3000</v>
      </c>
      <c r="AJ221" s="23">
        <v>0</v>
      </c>
      <c r="AK221" s="21">
        <v>0</v>
      </c>
      <c r="AL221" s="74">
        <f t="shared" si="73"/>
        <v>0</v>
      </c>
      <c r="AM221" s="4">
        <v>410106.37</v>
      </c>
      <c r="AN221" s="4">
        <v>484324.07</v>
      </c>
      <c r="AO221" s="23">
        <f t="shared" si="74"/>
        <v>0.84676024877309941</v>
      </c>
      <c r="AP221" s="21">
        <v>2</v>
      </c>
      <c r="AQ221" s="4">
        <f t="shared" si="75"/>
        <v>410106.37</v>
      </c>
      <c r="AR221" s="4">
        <v>176602.7</v>
      </c>
      <c r="AS221" s="23">
        <f t="shared" si="76"/>
        <v>0.43062657134538052</v>
      </c>
      <c r="AT221" s="21">
        <v>1</v>
      </c>
      <c r="AU221" s="4">
        <v>0</v>
      </c>
      <c r="AV221" s="21">
        <v>3</v>
      </c>
      <c r="AW221" s="4">
        <v>0</v>
      </c>
      <c r="AX221" s="124">
        <v>0</v>
      </c>
      <c r="AY221" s="53">
        <v>0</v>
      </c>
      <c r="AZ221" s="54">
        <v>0</v>
      </c>
      <c r="BA221" s="90">
        <f t="shared" si="77"/>
        <v>6</v>
      </c>
      <c r="BB221" s="44">
        <f t="shared" si="78"/>
        <v>11</v>
      </c>
    </row>
    <row r="222" spans="1:54" ht="102" x14ac:dyDescent="0.2">
      <c r="A222" s="1">
        <v>219</v>
      </c>
      <c r="B222" s="2" t="s">
        <v>1199</v>
      </c>
      <c r="C222" s="3" t="s">
        <v>1200</v>
      </c>
      <c r="D222" s="4">
        <v>276332.75</v>
      </c>
      <c r="E222" s="4">
        <v>310429.7</v>
      </c>
      <c r="F222" s="23">
        <f t="shared" si="69"/>
        <v>1.1233909118626004</v>
      </c>
      <c r="G222" s="21">
        <v>3</v>
      </c>
      <c r="H222" s="4">
        <v>276332.75</v>
      </c>
      <c r="I222" s="4">
        <v>252919.93</v>
      </c>
      <c r="J222" s="23">
        <f t="shared" si="70"/>
        <v>0.91527309014222891</v>
      </c>
      <c r="K222" s="21">
        <v>3</v>
      </c>
      <c r="L222" s="75">
        <f t="shared" si="71"/>
        <v>6</v>
      </c>
      <c r="M222" s="130">
        <v>0</v>
      </c>
      <c r="N222" s="130">
        <v>0</v>
      </c>
      <c r="O222" s="131">
        <v>0</v>
      </c>
      <c r="P222" s="130">
        <v>0</v>
      </c>
      <c r="Q222" s="130">
        <v>0</v>
      </c>
      <c r="R222" s="130">
        <v>0</v>
      </c>
      <c r="S222" s="131">
        <v>0</v>
      </c>
      <c r="T222" s="130">
        <v>0</v>
      </c>
      <c r="U222" s="130">
        <v>0</v>
      </c>
      <c r="V222" s="130">
        <v>0</v>
      </c>
      <c r="W222" s="132">
        <v>0</v>
      </c>
      <c r="X222" s="130">
        <v>0</v>
      </c>
      <c r="Y222" s="133">
        <v>0</v>
      </c>
      <c r="Z222" s="133">
        <v>0</v>
      </c>
      <c r="AA222" s="131">
        <v>0</v>
      </c>
      <c r="AB222" s="130">
        <v>0</v>
      </c>
      <c r="AC222" s="139">
        <f t="shared" si="72"/>
        <v>0</v>
      </c>
      <c r="AD222" s="4">
        <v>0</v>
      </c>
      <c r="AE222" s="4">
        <v>62103.33</v>
      </c>
      <c r="AF222" s="23">
        <f t="shared" ref="AF222:AF228" si="80">AD222/AE222</f>
        <v>0</v>
      </c>
      <c r="AG222" s="21">
        <v>0</v>
      </c>
      <c r="AH222" s="4">
        <v>0</v>
      </c>
      <c r="AI222" s="4">
        <v>56219.47</v>
      </c>
      <c r="AJ222" s="23">
        <v>0</v>
      </c>
      <c r="AK222" s="21">
        <v>0</v>
      </c>
      <c r="AL222" s="74">
        <f t="shared" si="73"/>
        <v>0</v>
      </c>
      <c r="AM222" s="4">
        <v>252919.93</v>
      </c>
      <c r="AN222" s="4">
        <v>310429.7</v>
      </c>
      <c r="AO222" s="23">
        <f t="shared" si="74"/>
        <v>0.81474140521992577</v>
      </c>
      <c r="AP222" s="21">
        <v>2</v>
      </c>
      <c r="AQ222" s="4">
        <f t="shared" si="75"/>
        <v>252919.93</v>
      </c>
      <c r="AR222" s="4">
        <v>0</v>
      </c>
      <c r="AS222" s="23">
        <f t="shared" si="76"/>
        <v>0</v>
      </c>
      <c r="AT222" s="21">
        <v>0</v>
      </c>
      <c r="AU222" s="4">
        <v>0</v>
      </c>
      <c r="AV222" s="21">
        <v>3</v>
      </c>
      <c r="AW222" s="4">
        <v>0</v>
      </c>
      <c r="AX222" s="124">
        <v>0</v>
      </c>
      <c r="AY222" s="53">
        <v>0</v>
      </c>
      <c r="AZ222" s="54">
        <v>0</v>
      </c>
      <c r="BA222" s="88">
        <f t="shared" si="77"/>
        <v>5</v>
      </c>
      <c r="BB222" s="44">
        <f t="shared" si="78"/>
        <v>11</v>
      </c>
    </row>
    <row r="223" spans="1:54" ht="76.5" x14ac:dyDescent="0.2">
      <c r="A223" s="1">
        <v>220</v>
      </c>
      <c r="B223" s="2" t="s">
        <v>1359</v>
      </c>
      <c r="C223" s="3" t="s">
        <v>1360</v>
      </c>
      <c r="D223" s="4">
        <v>1839189.2</v>
      </c>
      <c r="E223" s="4">
        <v>1887475.29</v>
      </c>
      <c r="F223" s="23">
        <f t="shared" si="69"/>
        <v>1.0262540091035768</v>
      </c>
      <c r="G223" s="21">
        <v>3</v>
      </c>
      <c r="H223" s="4">
        <v>1841504.83</v>
      </c>
      <c r="I223" s="4">
        <v>1696743.81</v>
      </c>
      <c r="J223" s="23">
        <f t="shared" si="70"/>
        <v>0.92138982334355324</v>
      </c>
      <c r="K223" s="21">
        <v>3</v>
      </c>
      <c r="L223" s="75">
        <f t="shared" si="71"/>
        <v>6</v>
      </c>
      <c r="M223" s="130">
        <v>0</v>
      </c>
      <c r="N223" s="130">
        <v>0</v>
      </c>
      <c r="O223" s="131">
        <v>0</v>
      </c>
      <c r="P223" s="130">
        <v>0</v>
      </c>
      <c r="Q223" s="130">
        <v>0</v>
      </c>
      <c r="R223" s="130">
        <v>0</v>
      </c>
      <c r="S223" s="131">
        <v>0</v>
      </c>
      <c r="T223" s="130">
        <v>0</v>
      </c>
      <c r="U223" s="130">
        <v>0</v>
      </c>
      <c r="V223" s="130">
        <v>0</v>
      </c>
      <c r="W223" s="132">
        <v>0</v>
      </c>
      <c r="X223" s="130">
        <v>0</v>
      </c>
      <c r="Y223" s="133">
        <v>0</v>
      </c>
      <c r="Z223" s="133">
        <v>0</v>
      </c>
      <c r="AA223" s="131">
        <v>0</v>
      </c>
      <c r="AB223" s="130">
        <v>0</v>
      </c>
      <c r="AC223" s="139">
        <f t="shared" si="72"/>
        <v>0</v>
      </c>
      <c r="AD223" s="4">
        <v>0</v>
      </c>
      <c r="AE223" s="4">
        <v>133110.40999999997</v>
      </c>
      <c r="AF223" s="23">
        <f t="shared" si="80"/>
        <v>0</v>
      </c>
      <c r="AG223" s="21">
        <v>0</v>
      </c>
      <c r="AH223" s="4">
        <v>0</v>
      </c>
      <c r="AI223" s="4">
        <v>121590.40999999999</v>
      </c>
      <c r="AJ223" s="23">
        <v>0</v>
      </c>
      <c r="AK223" s="21">
        <v>0</v>
      </c>
      <c r="AL223" s="74">
        <f t="shared" si="73"/>
        <v>0</v>
      </c>
      <c r="AM223" s="4">
        <v>1696743.8099999998</v>
      </c>
      <c r="AN223" s="4">
        <v>1887475.29</v>
      </c>
      <c r="AO223" s="23">
        <f t="shared" si="74"/>
        <v>0.89894888637191106</v>
      </c>
      <c r="AP223" s="21">
        <v>2</v>
      </c>
      <c r="AQ223" s="4">
        <f t="shared" si="75"/>
        <v>1696743.8099999998</v>
      </c>
      <c r="AR223" s="4">
        <v>497652.20999999996</v>
      </c>
      <c r="AS223" s="23">
        <f t="shared" si="76"/>
        <v>0.29329837955913923</v>
      </c>
      <c r="AT223" s="21">
        <v>0</v>
      </c>
      <c r="AU223" s="4">
        <v>0</v>
      </c>
      <c r="AV223" s="21">
        <v>3</v>
      </c>
      <c r="AW223" s="4">
        <v>0</v>
      </c>
      <c r="AX223" s="124">
        <v>0</v>
      </c>
      <c r="AY223" s="53">
        <v>0</v>
      </c>
      <c r="AZ223" s="54">
        <v>0</v>
      </c>
      <c r="BA223" s="88">
        <f t="shared" si="77"/>
        <v>5</v>
      </c>
      <c r="BB223" s="44">
        <f t="shared" si="78"/>
        <v>11</v>
      </c>
    </row>
    <row r="224" spans="1:54" ht="76.5" x14ac:dyDescent="0.2">
      <c r="A224" s="1">
        <v>221</v>
      </c>
      <c r="B224" s="2" t="s">
        <v>1597</v>
      </c>
      <c r="C224" s="3" t="s">
        <v>1598</v>
      </c>
      <c r="D224" s="4">
        <v>2344458.5499999998</v>
      </c>
      <c r="E224" s="4">
        <v>2344458.5499999998</v>
      </c>
      <c r="F224" s="23">
        <f t="shared" si="69"/>
        <v>1</v>
      </c>
      <c r="G224" s="21">
        <v>3</v>
      </c>
      <c r="H224" s="4">
        <v>2344458.5499999998</v>
      </c>
      <c r="I224" s="4">
        <v>1619714</v>
      </c>
      <c r="J224" s="23">
        <f t="shared" si="70"/>
        <v>0.69086911346758517</v>
      </c>
      <c r="K224" s="21">
        <v>1</v>
      </c>
      <c r="L224" s="77">
        <f t="shared" si="71"/>
        <v>4</v>
      </c>
      <c r="M224" s="130">
        <v>2</v>
      </c>
      <c r="N224" s="130">
        <v>2</v>
      </c>
      <c r="O224" s="131">
        <f>N224/M224</f>
        <v>1</v>
      </c>
      <c r="P224" s="130">
        <v>0</v>
      </c>
      <c r="Q224" s="130">
        <v>2</v>
      </c>
      <c r="R224" s="130">
        <v>0</v>
      </c>
      <c r="S224" s="131">
        <f>R224/Q224</f>
        <v>0</v>
      </c>
      <c r="T224" s="130">
        <v>3</v>
      </c>
      <c r="U224" s="130">
        <v>0</v>
      </c>
      <c r="V224" s="130">
        <v>2</v>
      </c>
      <c r="W224" s="132">
        <f>U224/V224</f>
        <v>0</v>
      </c>
      <c r="X224" s="130">
        <v>0</v>
      </c>
      <c r="Y224" s="134">
        <v>0</v>
      </c>
      <c r="Z224" s="134">
        <v>0</v>
      </c>
      <c r="AA224" s="135">
        <v>0</v>
      </c>
      <c r="AB224" s="130">
        <v>0</v>
      </c>
      <c r="AC224" s="139">
        <f t="shared" si="72"/>
        <v>3</v>
      </c>
      <c r="AD224" s="4">
        <v>0</v>
      </c>
      <c r="AE224" s="4">
        <v>1145966.79</v>
      </c>
      <c r="AF224" s="23">
        <f t="shared" si="80"/>
        <v>0</v>
      </c>
      <c r="AG224" s="21">
        <v>0</v>
      </c>
      <c r="AH224" s="4">
        <v>0</v>
      </c>
      <c r="AI224" s="4">
        <v>767669.63</v>
      </c>
      <c r="AJ224" s="23">
        <v>0</v>
      </c>
      <c r="AK224" s="21">
        <v>0</v>
      </c>
      <c r="AL224" s="74">
        <f t="shared" si="73"/>
        <v>0</v>
      </c>
      <c r="AM224" s="4">
        <v>1619713.9999999998</v>
      </c>
      <c r="AN224" s="4">
        <v>2344458.5500000003</v>
      </c>
      <c r="AO224" s="23">
        <f t="shared" si="74"/>
        <v>0.69086911346758495</v>
      </c>
      <c r="AP224" s="21">
        <v>1</v>
      </c>
      <c r="AQ224" s="4">
        <f t="shared" si="75"/>
        <v>1619713.9999999998</v>
      </c>
      <c r="AR224" s="4">
        <v>0</v>
      </c>
      <c r="AS224" s="23">
        <f t="shared" si="76"/>
        <v>0</v>
      </c>
      <c r="AT224" s="21">
        <v>0</v>
      </c>
      <c r="AU224" s="4">
        <v>0</v>
      </c>
      <c r="AV224" s="21">
        <v>3</v>
      </c>
      <c r="AW224" s="4">
        <v>0</v>
      </c>
      <c r="AX224" s="124">
        <v>0</v>
      </c>
      <c r="AY224" s="53">
        <v>0</v>
      </c>
      <c r="AZ224" s="54">
        <v>0</v>
      </c>
      <c r="BA224" s="88">
        <f t="shared" si="77"/>
        <v>4</v>
      </c>
      <c r="BB224" s="44">
        <f t="shared" si="78"/>
        <v>11</v>
      </c>
    </row>
    <row r="225" spans="1:54" ht="102" x14ac:dyDescent="0.2">
      <c r="A225" s="1">
        <v>222</v>
      </c>
      <c r="B225" s="2" t="s">
        <v>1603</v>
      </c>
      <c r="C225" s="3" t="s">
        <v>1604</v>
      </c>
      <c r="D225" s="4">
        <v>3282922.61</v>
      </c>
      <c r="E225" s="4">
        <v>3282920.61</v>
      </c>
      <c r="F225" s="23">
        <f t="shared" si="69"/>
        <v>0.99999939078673561</v>
      </c>
      <c r="G225" s="21">
        <v>3</v>
      </c>
      <c r="H225" s="4">
        <v>3282922.61</v>
      </c>
      <c r="I225" s="4">
        <v>2275718.0099999998</v>
      </c>
      <c r="J225" s="23">
        <f t="shared" si="70"/>
        <v>0.69319879885928837</v>
      </c>
      <c r="K225" s="21">
        <v>1</v>
      </c>
      <c r="L225" s="77">
        <f t="shared" si="71"/>
        <v>4</v>
      </c>
      <c r="M225" s="130">
        <v>3</v>
      </c>
      <c r="N225" s="130">
        <v>3</v>
      </c>
      <c r="O225" s="131">
        <f>N225/M225</f>
        <v>1</v>
      </c>
      <c r="P225" s="130">
        <v>0</v>
      </c>
      <c r="Q225" s="130">
        <v>3</v>
      </c>
      <c r="R225" s="130">
        <v>0</v>
      </c>
      <c r="S225" s="131">
        <f>R225/Q225</f>
        <v>0</v>
      </c>
      <c r="T225" s="130">
        <v>3</v>
      </c>
      <c r="U225" s="130">
        <v>0</v>
      </c>
      <c r="V225" s="130">
        <v>3</v>
      </c>
      <c r="W225" s="132">
        <f>U225/V225</f>
        <v>0</v>
      </c>
      <c r="X225" s="130">
        <v>0</v>
      </c>
      <c r="Y225" s="134">
        <v>0</v>
      </c>
      <c r="Z225" s="134">
        <v>0</v>
      </c>
      <c r="AA225" s="135">
        <v>0</v>
      </c>
      <c r="AB225" s="130">
        <v>0</v>
      </c>
      <c r="AC225" s="139">
        <f t="shared" si="72"/>
        <v>3</v>
      </c>
      <c r="AD225" s="4">
        <v>0</v>
      </c>
      <c r="AE225" s="4">
        <v>579733.19999999995</v>
      </c>
      <c r="AF225" s="23">
        <f t="shared" si="80"/>
        <v>0</v>
      </c>
      <c r="AG225" s="21">
        <v>0</v>
      </c>
      <c r="AH225" s="4">
        <v>0</v>
      </c>
      <c r="AI225" s="4">
        <v>167925.1</v>
      </c>
      <c r="AJ225" s="23">
        <v>0</v>
      </c>
      <c r="AK225" s="21">
        <v>0</v>
      </c>
      <c r="AL225" s="74">
        <f t="shared" si="73"/>
        <v>0</v>
      </c>
      <c r="AM225" s="4">
        <v>2275718.0100000002</v>
      </c>
      <c r="AN225" s="4">
        <v>3282920.61</v>
      </c>
      <c r="AO225" s="23">
        <f t="shared" si="74"/>
        <v>0.69319922116544885</v>
      </c>
      <c r="AP225" s="21">
        <v>1</v>
      </c>
      <c r="AQ225" s="4">
        <f t="shared" si="75"/>
        <v>2275718.0100000002</v>
      </c>
      <c r="AR225" s="4">
        <v>0</v>
      </c>
      <c r="AS225" s="23">
        <f t="shared" si="76"/>
        <v>0</v>
      </c>
      <c r="AT225" s="21">
        <v>0</v>
      </c>
      <c r="AU225" s="4">
        <v>0</v>
      </c>
      <c r="AV225" s="21">
        <v>3</v>
      </c>
      <c r="AW225" s="4">
        <v>0</v>
      </c>
      <c r="AX225" s="124">
        <v>0</v>
      </c>
      <c r="AY225" s="53">
        <v>0</v>
      </c>
      <c r="AZ225" s="54">
        <v>0</v>
      </c>
      <c r="BA225" s="88">
        <f t="shared" si="77"/>
        <v>4</v>
      </c>
      <c r="BB225" s="44">
        <f t="shared" si="78"/>
        <v>11</v>
      </c>
    </row>
    <row r="226" spans="1:54" ht="76.5" x14ac:dyDescent="0.2">
      <c r="A226" s="1">
        <v>223</v>
      </c>
      <c r="B226" s="2" t="s">
        <v>1605</v>
      </c>
      <c r="C226" s="3" t="s">
        <v>1606</v>
      </c>
      <c r="D226" s="4">
        <v>1216964.79</v>
      </c>
      <c r="E226" s="4">
        <v>1216964.79</v>
      </c>
      <c r="F226" s="23">
        <f t="shared" si="69"/>
        <v>1</v>
      </c>
      <c r="G226" s="21">
        <v>3</v>
      </c>
      <c r="H226" s="4">
        <v>1216964.79</v>
      </c>
      <c r="I226" s="4">
        <v>668819.64</v>
      </c>
      <c r="J226" s="23">
        <f t="shared" si="70"/>
        <v>0.54958010740803764</v>
      </c>
      <c r="K226" s="21">
        <v>1</v>
      </c>
      <c r="L226" s="77">
        <f t="shared" si="71"/>
        <v>4</v>
      </c>
      <c r="M226" s="130">
        <v>16</v>
      </c>
      <c r="N226" s="130">
        <v>6</v>
      </c>
      <c r="O226" s="131">
        <f>N226/M226</f>
        <v>0.375</v>
      </c>
      <c r="P226" s="130">
        <v>0</v>
      </c>
      <c r="Q226" s="130">
        <v>16</v>
      </c>
      <c r="R226" s="130">
        <v>10</v>
      </c>
      <c r="S226" s="131">
        <f>R226/Q226</f>
        <v>0.625</v>
      </c>
      <c r="T226" s="130">
        <v>0</v>
      </c>
      <c r="U226" s="130">
        <v>10</v>
      </c>
      <c r="V226" s="130">
        <v>16</v>
      </c>
      <c r="W226" s="132">
        <f>U226/V226</f>
        <v>0.625</v>
      </c>
      <c r="X226" s="130">
        <v>0</v>
      </c>
      <c r="Y226" s="134">
        <v>603050.06000000006</v>
      </c>
      <c r="Z226" s="134">
        <v>608639.56000000006</v>
      </c>
      <c r="AA226" s="135">
        <f>(Z226-Y226)/Z226</f>
        <v>9.1835962815167635E-3</v>
      </c>
      <c r="AB226" s="130">
        <v>0</v>
      </c>
      <c r="AC226" s="139">
        <f t="shared" si="72"/>
        <v>0</v>
      </c>
      <c r="AD226" s="4">
        <v>0</v>
      </c>
      <c r="AE226" s="4">
        <v>564691.1</v>
      </c>
      <c r="AF226" s="23">
        <f t="shared" si="80"/>
        <v>0</v>
      </c>
      <c r="AG226" s="21">
        <v>0</v>
      </c>
      <c r="AH226" s="4">
        <v>0</v>
      </c>
      <c r="AI226" s="4">
        <v>537511.1</v>
      </c>
      <c r="AJ226" s="23">
        <v>0</v>
      </c>
      <c r="AK226" s="21">
        <v>0</v>
      </c>
      <c r="AL226" s="74">
        <f t="shared" si="73"/>
        <v>0</v>
      </c>
      <c r="AM226" s="4">
        <v>668819.64</v>
      </c>
      <c r="AN226" s="4">
        <v>1216964.79</v>
      </c>
      <c r="AO226" s="23">
        <f t="shared" si="74"/>
        <v>0.54958010740803764</v>
      </c>
      <c r="AP226" s="21">
        <v>1</v>
      </c>
      <c r="AQ226" s="4">
        <f t="shared" si="75"/>
        <v>668819.64</v>
      </c>
      <c r="AR226" s="4">
        <v>503286.06</v>
      </c>
      <c r="AS226" s="23">
        <f t="shared" si="76"/>
        <v>0.75249892482224356</v>
      </c>
      <c r="AT226" s="21">
        <v>3</v>
      </c>
      <c r="AU226" s="4">
        <v>0</v>
      </c>
      <c r="AV226" s="21">
        <v>3</v>
      </c>
      <c r="AW226" s="4">
        <v>0</v>
      </c>
      <c r="AX226" s="124">
        <v>0</v>
      </c>
      <c r="AY226" s="53">
        <v>0</v>
      </c>
      <c r="AZ226" s="54">
        <v>0</v>
      </c>
      <c r="BA226" s="90">
        <f t="shared" si="77"/>
        <v>7</v>
      </c>
      <c r="BB226" s="44">
        <f t="shared" si="78"/>
        <v>11</v>
      </c>
    </row>
    <row r="227" spans="1:54" ht="76.5" x14ac:dyDescent="0.2">
      <c r="A227" s="1">
        <v>224</v>
      </c>
      <c r="B227" s="2" t="s">
        <v>1625</v>
      </c>
      <c r="C227" s="3" t="s">
        <v>1626</v>
      </c>
      <c r="D227" s="4">
        <v>803254.95</v>
      </c>
      <c r="E227" s="4">
        <v>727239.1</v>
      </c>
      <c r="F227" s="23">
        <f t="shared" si="69"/>
        <v>0.90536522681870812</v>
      </c>
      <c r="G227" s="21">
        <v>3</v>
      </c>
      <c r="H227" s="4">
        <v>803254.95</v>
      </c>
      <c r="I227" s="4">
        <v>611397.98</v>
      </c>
      <c r="J227" s="23">
        <f t="shared" si="70"/>
        <v>0.76115059110435612</v>
      </c>
      <c r="K227" s="21">
        <v>2</v>
      </c>
      <c r="L227" s="76">
        <f t="shared" si="71"/>
        <v>5</v>
      </c>
      <c r="M227" s="130">
        <v>7</v>
      </c>
      <c r="N227" s="130">
        <v>1</v>
      </c>
      <c r="O227" s="131">
        <f>N227/M227</f>
        <v>0.14285714285714285</v>
      </c>
      <c r="P227" s="130">
        <v>1</v>
      </c>
      <c r="Q227" s="130">
        <v>7</v>
      </c>
      <c r="R227" s="130">
        <v>6</v>
      </c>
      <c r="S227" s="131">
        <f>R227/Q227</f>
        <v>0.8571428571428571</v>
      </c>
      <c r="T227" s="130">
        <v>0</v>
      </c>
      <c r="U227" s="130">
        <v>6</v>
      </c>
      <c r="V227" s="130">
        <v>7</v>
      </c>
      <c r="W227" s="132">
        <f>U227/V227</f>
        <v>0.8571428571428571</v>
      </c>
      <c r="X227" s="130">
        <v>0</v>
      </c>
      <c r="Y227" s="134">
        <v>179250</v>
      </c>
      <c r="Z227" s="134">
        <v>179250</v>
      </c>
      <c r="AA227" s="135">
        <f>(Z227-Y227)/Z227</f>
        <v>0</v>
      </c>
      <c r="AB227" s="130">
        <v>0</v>
      </c>
      <c r="AC227" s="139">
        <f t="shared" si="72"/>
        <v>1</v>
      </c>
      <c r="AD227" s="4">
        <v>0</v>
      </c>
      <c r="AE227" s="4">
        <v>49185.19</v>
      </c>
      <c r="AF227" s="23">
        <f t="shared" si="80"/>
        <v>0</v>
      </c>
      <c r="AG227" s="21">
        <v>0</v>
      </c>
      <c r="AH227" s="4">
        <v>0</v>
      </c>
      <c r="AI227" s="4">
        <v>13130.81</v>
      </c>
      <c r="AJ227" s="23">
        <v>0</v>
      </c>
      <c r="AK227" s="21">
        <v>0</v>
      </c>
      <c r="AL227" s="74">
        <f t="shared" si="73"/>
        <v>0</v>
      </c>
      <c r="AM227" s="4">
        <v>611397.98</v>
      </c>
      <c r="AN227" s="4">
        <v>727239.1</v>
      </c>
      <c r="AO227" s="23">
        <f t="shared" si="74"/>
        <v>0.84071109487924944</v>
      </c>
      <c r="AP227" s="21">
        <v>2</v>
      </c>
      <c r="AQ227" s="4">
        <f t="shared" si="75"/>
        <v>611397.98</v>
      </c>
      <c r="AR227" s="4">
        <v>179250</v>
      </c>
      <c r="AS227" s="23">
        <f t="shared" si="76"/>
        <v>0.29318055646830893</v>
      </c>
      <c r="AT227" s="21">
        <v>0</v>
      </c>
      <c r="AU227" s="4">
        <v>0</v>
      </c>
      <c r="AV227" s="21">
        <v>3</v>
      </c>
      <c r="AW227" s="4">
        <v>0</v>
      </c>
      <c r="AX227" s="124">
        <v>0</v>
      </c>
      <c r="AY227" s="53">
        <v>0</v>
      </c>
      <c r="AZ227" s="54">
        <v>0</v>
      </c>
      <c r="BA227" s="88">
        <f t="shared" si="77"/>
        <v>5</v>
      </c>
      <c r="BB227" s="44">
        <f t="shared" si="78"/>
        <v>11</v>
      </c>
    </row>
    <row r="228" spans="1:54" ht="76.5" x14ac:dyDescent="0.2">
      <c r="A228" s="1">
        <v>225</v>
      </c>
      <c r="B228" s="2" t="s">
        <v>563</v>
      </c>
      <c r="C228" s="3" t="s">
        <v>564</v>
      </c>
      <c r="D228" s="4">
        <v>2678504.6800000002</v>
      </c>
      <c r="E228" s="4">
        <v>2678504.6800000002</v>
      </c>
      <c r="F228" s="23">
        <f t="shared" si="69"/>
        <v>1</v>
      </c>
      <c r="G228" s="21">
        <v>3</v>
      </c>
      <c r="H228" s="4">
        <v>2903134.46</v>
      </c>
      <c r="I228" s="4">
        <v>2223321.25</v>
      </c>
      <c r="J228" s="23">
        <f t="shared" si="70"/>
        <v>0.76583474883212954</v>
      </c>
      <c r="K228" s="21">
        <v>2</v>
      </c>
      <c r="L228" s="76">
        <f t="shared" si="71"/>
        <v>5</v>
      </c>
      <c r="M228" s="130">
        <v>6</v>
      </c>
      <c r="N228" s="130">
        <v>1</v>
      </c>
      <c r="O228" s="131">
        <f>N228/M228</f>
        <v>0.16666666666666666</v>
      </c>
      <c r="P228" s="130">
        <v>0</v>
      </c>
      <c r="Q228" s="130">
        <v>6</v>
      </c>
      <c r="R228" s="130">
        <v>5</v>
      </c>
      <c r="S228" s="131">
        <f>R228/Q228</f>
        <v>0.83333333333333337</v>
      </c>
      <c r="T228" s="130">
        <v>0</v>
      </c>
      <c r="U228" s="130">
        <v>5</v>
      </c>
      <c r="V228" s="130">
        <v>6</v>
      </c>
      <c r="W228" s="132">
        <f>U228/V228</f>
        <v>0.83333333333333337</v>
      </c>
      <c r="X228" s="130">
        <v>0</v>
      </c>
      <c r="Y228" s="134">
        <v>219117.5</v>
      </c>
      <c r="Z228" s="134">
        <v>219117.5</v>
      </c>
      <c r="AA228" s="135">
        <f>(Z228-Y228)/Z228</f>
        <v>0</v>
      </c>
      <c r="AB228" s="130">
        <v>0</v>
      </c>
      <c r="AC228" s="139">
        <f t="shared" si="72"/>
        <v>0</v>
      </c>
      <c r="AD228" s="4">
        <v>0</v>
      </c>
      <c r="AE228" s="4">
        <v>1021362.1</v>
      </c>
      <c r="AF228" s="23">
        <f t="shared" si="80"/>
        <v>0</v>
      </c>
      <c r="AG228" s="21">
        <v>0</v>
      </c>
      <c r="AH228" s="4">
        <v>0</v>
      </c>
      <c r="AI228" s="4">
        <v>293670.09999999998</v>
      </c>
      <c r="AJ228" s="23">
        <v>0</v>
      </c>
      <c r="AK228" s="21">
        <v>0</v>
      </c>
      <c r="AL228" s="74">
        <f t="shared" si="73"/>
        <v>0</v>
      </c>
      <c r="AM228" s="4">
        <v>2063337.2499999998</v>
      </c>
      <c r="AN228" s="4">
        <v>2678504.6799999997</v>
      </c>
      <c r="AO228" s="23">
        <f t="shared" si="74"/>
        <v>0.7703317695901879</v>
      </c>
      <c r="AP228" s="21">
        <v>2</v>
      </c>
      <c r="AQ228" s="4">
        <f t="shared" si="75"/>
        <v>2063337.2499999998</v>
      </c>
      <c r="AR228" s="4">
        <v>219117.5</v>
      </c>
      <c r="AS228" s="23">
        <f t="shared" si="76"/>
        <v>0.10619567886926871</v>
      </c>
      <c r="AT228" s="21">
        <v>0</v>
      </c>
      <c r="AU228" s="4">
        <v>0</v>
      </c>
      <c r="AV228" s="21">
        <v>3</v>
      </c>
      <c r="AW228" s="4">
        <v>0</v>
      </c>
      <c r="AX228" s="124">
        <v>0</v>
      </c>
      <c r="AY228" s="53">
        <v>0</v>
      </c>
      <c r="AZ228" s="54">
        <v>0</v>
      </c>
      <c r="BA228" s="88">
        <f t="shared" si="77"/>
        <v>5</v>
      </c>
      <c r="BB228" s="44">
        <f t="shared" si="78"/>
        <v>10</v>
      </c>
    </row>
    <row r="229" spans="1:54" ht="76.5" x14ac:dyDescent="0.2">
      <c r="A229" s="1">
        <v>226</v>
      </c>
      <c r="B229" s="2" t="s">
        <v>777</v>
      </c>
      <c r="C229" s="3" t="s">
        <v>778</v>
      </c>
      <c r="D229" s="4">
        <v>374693.56</v>
      </c>
      <c r="E229" s="4">
        <v>374693.56</v>
      </c>
      <c r="F229" s="23">
        <f t="shared" si="69"/>
        <v>1</v>
      </c>
      <c r="G229" s="21">
        <v>3</v>
      </c>
      <c r="H229" s="4">
        <v>374693.56</v>
      </c>
      <c r="I229" s="4">
        <v>299656.78000000003</v>
      </c>
      <c r="J229" s="23">
        <f t="shared" si="70"/>
        <v>0.7997382714557465</v>
      </c>
      <c r="K229" s="21">
        <v>2</v>
      </c>
      <c r="L229" s="76">
        <f t="shared" si="71"/>
        <v>5</v>
      </c>
      <c r="M229" s="130">
        <v>0</v>
      </c>
      <c r="N229" s="130">
        <v>0</v>
      </c>
      <c r="O229" s="131">
        <v>0</v>
      </c>
      <c r="P229" s="130">
        <v>0</v>
      </c>
      <c r="Q229" s="130">
        <v>0</v>
      </c>
      <c r="R229" s="130">
        <v>0</v>
      </c>
      <c r="S229" s="131">
        <v>0</v>
      </c>
      <c r="T229" s="130">
        <v>0</v>
      </c>
      <c r="U229" s="130">
        <v>0</v>
      </c>
      <c r="V229" s="130">
        <v>0</v>
      </c>
      <c r="W229" s="132">
        <v>0</v>
      </c>
      <c r="X229" s="130">
        <v>0</v>
      </c>
      <c r="Y229" s="133">
        <v>0</v>
      </c>
      <c r="Z229" s="133">
        <v>0</v>
      </c>
      <c r="AA229" s="131">
        <v>0</v>
      </c>
      <c r="AB229" s="130">
        <v>0</v>
      </c>
      <c r="AC229" s="139">
        <f t="shared" si="72"/>
        <v>0</v>
      </c>
      <c r="AD229" s="4">
        <v>0</v>
      </c>
      <c r="AE229" s="4">
        <v>0</v>
      </c>
      <c r="AF229" s="23">
        <v>0</v>
      </c>
      <c r="AG229" s="21">
        <v>0</v>
      </c>
      <c r="AH229" s="4">
        <v>0</v>
      </c>
      <c r="AI229" s="4">
        <v>0</v>
      </c>
      <c r="AJ229" s="23">
        <v>0</v>
      </c>
      <c r="AK229" s="21">
        <v>0</v>
      </c>
      <c r="AL229" s="74">
        <f t="shared" si="73"/>
        <v>0</v>
      </c>
      <c r="AM229" s="4">
        <v>299656.78000000003</v>
      </c>
      <c r="AN229" s="4">
        <v>374693.55999999994</v>
      </c>
      <c r="AO229" s="23">
        <f t="shared" si="74"/>
        <v>0.79973827145574661</v>
      </c>
      <c r="AP229" s="21">
        <v>2</v>
      </c>
      <c r="AQ229" s="4">
        <f t="shared" si="75"/>
        <v>299656.78000000003</v>
      </c>
      <c r="AR229" s="4">
        <v>63318</v>
      </c>
      <c r="AS229" s="23">
        <f t="shared" si="76"/>
        <v>0.21130174328109644</v>
      </c>
      <c r="AT229" s="21">
        <v>0</v>
      </c>
      <c r="AU229" s="4">
        <v>0</v>
      </c>
      <c r="AV229" s="21">
        <v>3</v>
      </c>
      <c r="AW229" s="4">
        <v>0</v>
      </c>
      <c r="AX229" s="124">
        <v>0</v>
      </c>
      <c r="AY229" s="53">
        <v>0</v>
      </c>
      <c r="AZ229" s="54">
        <v>0</v>
      </c>
      <c r="BA229" s="88">
        <f t="shared" si="77"/>
        <v>5</v>
      </c>
      <c r="BB229" s="44">
        <f t="shared" si="78"/>
        <v>10</v>
      </c>
    </row>
    <row r="230" spans="1:54" ht="89.25" x14ac:dyDescent="0.2">
      <c r="A230" s="1">
        <v>227</v>
      </c>
      <c r="B230" s="2" t="s">
        <v>783</v>
      </c>
      <c r="C230" s="3" t="s">
        <v>784</v>
      </c>
      <c r="D230" s="4">
        <v>1668438.57</v>
      </c>
      <c r="E230" s="4">
        <v>1668438.57</v>
      </c>
      <c r="F230" s="23">
        <f t="shared" si="69"/>
        <v>1</v>
      </c>
      <c r="G230" s="21">
        <v>3</v>
      </c>
      <c r="H230" s="4">
        <v>1668438.57</v>
      </c>
      <c r="I230" s="4">
        <v>1379296.89</v>
      </c>
      <c r="J230" s="23">
        <f t="shared" si="70"/>
        <v>0.82669923532156164</v>
      </c>
      <c r="K230" s="21">
        <v>2</v>
      </c>
      <c r="L230" s="76">
        <f t="shared" si="71"/>
        <v>5</v>
      </c>
      <c r="M230" s="130">
        <v>0</v>
      </c>
      <c r="N230" s="130">
        <v>0</v>
      </c>
      <c r="O230" s="131">
        <v>0</v>
      </c>
      <c r="P230" s="130">
        <v>0</v>
      </c>
      <c r="Q230" s="130">
        <v>0</v>
      </c>
      <c r="R230" s="130">
        <v>0</v>
      </c>
      <c r="S230" s="131">
        <v>0</v>
      </c>
      <c r="T230" s="130">
        <v>0</v>
      </c>
      <c r="U230" s="130">
        <v>0</v>
      </c>
      <c r="V230" s="130">
        <v>0</v>
      </c>
      <c r="W230" s="132">
        <v>0</v>
      </c>
      <c r="X230" s="130">
        <v>0</v>
      </c>
      <c r="Y230" s="133">
        <v>0</v>
      </c>
      <c r="Z230" s="133">
        <v>0</v>
      </c>
      <c r="AA230" s="131">
        <v>0</v>
      </c>
      <c r="AB230" s="130">
        <v>0</v>
      </c>
      <c r="AC230" s="139">
        <f t="shared" si="72"/>
        <v>0</v>
      </c>
      <c r="AD230" s="4">
        <v>0</v>
      </c>
      <c r="AE230" s="4">
        <v>386337.98999999993</v>
      </c>
      <c r="AF230" s="23">
        <f t="shared" ref="AF230:AF247" si="81">AD230/AE230</f>
        <v>0</v>
      </c>
      <c r="AG230" s="21">
        <v>0</v>
      </c>
      <c r="AH230" s="4">
        <v>0</v>
      </c>
      <c r="AI230" s="4">
        <v>243980.51999999993</v>
      </c>
      <c r="AJ230" s="23">
        <v>0</v>
      </c>
      <c r="AK230" s="21">
        <v>0</v>
      </c>
      <c r="AL230" s="74">
        <f t="shared" si="73"/>
        <v>0</v>
      </c>
      <c r="AM230" s="4">
        <v>1379296.89</v>
      </c>
      <c r="AN230" s="4">
        <v>1668438.5699999998</v>
      </c>
      <c r="AO230" s="23">
        <f t="shared" si="74"/>
        <v>0.82669923532156175</v>
      </c>
      <c r="AP230" s="21">
        <v>2</v>
      </c>
      <c r="AQ230" s="4">
        <f t="shared" si="75"/>
        <v>1379296.89</v>
      </c>
      <c r="AR230" s="4">
        <v>25197.5</v>
      </c>
      <c r="AS230" s="23">
        <f t="shared" si="76"/>
        <v>1.8268365703340346E-2</v>
      </c>
      <c r="AT230" s="21">
        <v>0</v>
      </c>
      <c r="AU230" s="4">
        <v>0</v>
      </c>
      <c r="AV230" s="21">
        <v>3</v>
      </c>
      <c r="AW230" s="4">
        <v>0</v>
      </c>
      <c r="AX230" s="124">
        <v>0</v>
      </c>
      <c r="AY230" s="53">
        <v>0</v>
      </c>
      <c r="AZ230" s="54">
        <v>0</v>
      </c>
      <c r="BA230" s="88">
        <f t="shared" si="77"/>
        <v>5</v>
      </c>
      <c r="BB230" s="44">
        <f t="shared" si="78"/>
        <v>10</v>
      </c>
    </row>
    <row r="231" spans="1:54" ht="76.5" x14ac:dyDescent="0.2">
      <c r="A231" s="1">
        <v>228</v>
      </c>
      <c r="B231" s="2" t="s">
        <v>791</v>
      </c>
      <c r="C231" s="3" t="s">
        <v>792</v>
      </c>
      <c r="D231" s="4">
        <v>7105368.0700000003</v>
      </c>
      <c r="E231" s="4">
        <v>7135666.9800000004</v>
      </c>
      <c r="F231" s="23">
        <f t="shared" si="69"/>
        <v>1.0042642280739722</v>
      </c>
      <c r="G231" s="21">
        <v>3</v>
      </c>
      <c r="H231" s="4">
        <v>7109598.0700000003</v>
      </c>
      <c r="I231" s="4">
        <v>2860906.92</v>
      </c>
      <c r="J231" s="23">
        <f t="shared" si="70"/>
        <v>0.40240065497823563</v>
      </c>
      <c r="K231" s="21">
        <v>0</v>
      </c>
      <c r="L231" s="77">
        <f t="shared" si="71"/>
        <v>3</v>
      </c>
      <c r="M231" s="130">
        <v>1</v>
      </c>
      <c r="N231" s="130">
        <v>0</v>
      </c>
      <c r="O231" s="131">
        <f>N231/M231</f>
        <v>0</v>
      </c>
      <c r="P231" s="130">
        <v>3</v>
      </c>
      <c r="Q231" s="130">
        <v>1</v>
      </c>
      <c r="R231" s="130">
        <v>1</v>
      </c>
      <c r="S231" s="131">
        <f>R231/Q231</f>
        <v>1</v>
      </c>
      <c r="T231" s="130">
        <v>0</v>
      </c>
      <c r="U231" s="130">
        <v>1</v>
      </c>
      <c r="V231" s="130">
        <v>1</v>
      </c>
      <c r="W231" s="132">
        <f>U231/V231</f>
        <v>1</v>
      </c>
      <c r="X231" s="130">
        <v>1</v>
      </c>
      <c r="Y231" s="134">
        <v>598986</v>
      </c>
      <c r="Z231" s="134">
        <v>598986</v>
      </c>
      <c r="AA231" s="135">
        <f>(Z231-Y231)/Z231</f>
        <v>0</v>
      </c>
      <c r="AB231" s="130">
        <v>0</v>
      </c>
      <c r="AC231" s="139">
        <f t="shared" si="72"/>
        <v>4</v>
      </c>
      <c r="AD231" s="4">
        <v>0</v>
      </c>
      <c r="AE231" s="4">
        <v>548513.94999999995</v>
      </c>
      <c r="AF231" s="23">
        <f t="shared" si="81"/>
        <v>0</v>
      </c>
      <c r="AG231" s="21">
        <v>0</v>
      </c>
      <c r="AH231" s="4">
        <v>0</v>
      </c>
      <c r="AI231" s="4">
        <v>153277.80000000002</v>
      </c>
      <c r="AJ231" s="23">
        <v>0</v>
      </c>
      <c r="AK231" s="21">
        <v>0</v>
      </c>
      <c r="AL231" s="74">
        <f t="shared" si="73"/>
        <v>0</v>
      </c>
      <c r="AM231" s="4">
        <v>2860906.92</v>
      </c>
      <c r="AN231" s="4">
        <v>7135666.9800000004</v>
      </c>
      <c r="AO231" s="23">
        <f t="shared" si="74"/>
        <v>0.40093055463751476</v>
      </c>
      <c r="AP231" s="21">
        <v>0</v>
      </c>
      <c r="AQ231" s="4">
        <f t="shared" si="75"/>
        <v>2860906.92</v>
      </c>
      <c r="AR231" s="4">
        <v>0</v>
      </c>
      <c r="AS231" s="23">
        <f t="shared" si="76"/>
        <v>0</v>
      </c>
      <c r="AT231" s="21">
        <v>0</v>
      </c>
      <c r="AU231" s="4">
        <v>0</v>
      </c>
      <c r="AV231" s="21">
        <v>3</v>
      </c>
      <c r="AW231" s="4">
        <v>0</v>
      </c>
      <c r="AX231" s="124">
        <v>0</v>
      </c>
      <c r="AY231" s="53">
        <v>0</v>
      </c>
      <c r="AZ231" s="54">
        <v>0</v>
      </c>
      <c r="BA231" s="88">
        <f t="shared" si="77"/>
        <v>3</v>
      </c>
      <c r="BB231" s="44">
        <f t="shared" si="78"/>
        <v>10</v>
      </c>
    </row>
    <row r="232" spans="1:54" ht="76.5" x14ac:dyDescent="0.2">
      <c r="A232" s="1">
        <v>229</v>
      </c>
      <c r="B232" s="2" t="s">
        <v>807</v>
      </c>
      <c r="C232" s="3" t="s">
        <v>808</v>
      </c>
      <c r="D232" s="4">
        <v>2030897.94</v>
      </c>
      <c r="E232" s="4">
        <v>2030897.94</v>
      </c>
      <c r="F232" s="23">
        <f t="shared" si="69"/>
        <v>1</v>
      </c>
      <c r="G232" s="21">
        <v>3</v>
      </c>
      <c r="H232" s="4">
        <v>2030897.94</v>
      </c>
      <c r="I232" s="4">
        <v>1509241.71</v>
      </c>
      <c r="J232" s="23">
        <f t="shared" si="70"/>
        <v>0.74314010579970358</v>
      </c>
      <c r="K232" s="21">
        <v>2</v>
      </c>
      <c r="L232" s="76">
        <f t="shared" si="71"/>
        <v>5</v>
      </c>
      <c r="M232" s="130">
        <v>0</v>
      </c>
      <c r="N232" s="130">
        <v>0</v>
      </c>
      <c r="O232" s="131">
        <v>0</v>
      </c>
      <c r="P232" s="130">
        <v>0</v>
      </c>
      <c r="Q232" s="130">
        <v>0</v>
      </c>
      <c r="R232" s="130">
        <v>0</v>
      </c>
      <c r="S232" s="131">
        <v>0</v>
      </c>
      <c r="T232" s="130">
        <v>0</v>
      </c>
      <c r="U232" s="130">
        <v>0</v>
      </c>
      <c r="V232" s="130">
        <v>0</v>
      </c>
      <c r="W232" s="132">
        <v>0</v>
      </c>
      <c r="X232" s="130">
        <v>0</v>
      </c>
      <c r="Y232" s="133">
        <v>0</v>
      </c>
      <c r="Z232" s="133">
        <v>0</v>
      </c>
      <c r="AA232" s="131">
        <v>0</v>
      </c>
      <c r="AB232" s="130">
        <v>0</v>
      </c>
      <c r="AC232" s="139">
        <f t="shared" si="72"/>
        <v>0</v>
      </c>
      <c r="AD232" s="4">
        <v>0</v>
      </c>
      <c r="AE232" s="4">
        <v>270972.02</v>
      </c>
      <c r="AF232" s="23">
        <f t="shared" si="81"/>
        <v>0</v>
      </c>
      <c r="AG232" s="21">
        <v>0</v>
      </c>
      <c r="AH232" s="4">
        <v>0</v>
      </c>
      <c r="AI232" s="4">
        <v>10704.06</v>
      </c>
      <c r="AJ232" s="23">
        <v>0</v>
      </c>
      <c r="AK232" s="21">
        <v>0</v>
      </c>
      <c r="AL232" s="74">
        <f t="shared" si="73"/>
        <v>0</v>
      </c>
      <c r="AM232" s="4">
        <v>1509241.71</v>
      </c>
      <c r="AN232" s="4">
        <v>2030897.94</v>
      </c>
      <c r="AO232" s="23">
        <f t="shared" si="74"/>
        <v>0.74314010579970358</v>
      </c>
      <c r="AP232" s="21">
        <v>2</v>
      </c>
      <c r="AQ232" s="4">
        <f t="shared" si="75"/>
        <v>1509241.71</v>
      </c>
      <c r="AR232" s="4">
        <v>312255.84999999998</v>
      </c>
      <c r="AS232" s="23">
        <f t="shared" si="76"/>
        <v>0.20689585235488886</v>
      </c>
      <c r="AT232" s="21">
        <v>0</v>
      </c>
      <c r="AU232" s="4">
        <v>0</v>
      </c>
      <c r="AV232" s="21">
        <v>3</v>
      </c>
      <c r="AW232" s="4">
        <v>0</v>
      </c>
      <c r="AX232" s="124">
        <v>0</v>
      </c>
      <c r="AY232" s="53">
        <v>0</v>
      </c>
      <c r="AZ232" s="54">
        <v>0</v>
      </c>
      <c r="BA232" s="88">
        <f t="shared" si="77"/>
        <v>5</v>
      </c>
      <c r="BB232" s="44">
        <f t="shared" si="78"/>
        <v>10</v>
      </c>
    </row>
    <row r="233" spans="1:54" ht="76.5" x14ac:dyDescent="0.2">
      <c r="A233" s="1">
        <v>230</v>
      </c>
      <c r="B233" s="2" t="s">
        <v>839</v>
      </c>
      <c r="C233" s="3" t="s">
        <v>840</v>
      </c>
      <c r="D233" s="4">
        <v>2476214.85</v>
      </c>
      <c r="E233" s="4">
        <v>2476214.85</v>
      </c>
      <c r="F233" s="23">
        <f t="shared" si="69"/>
        <v>1</v>
      </c>
      <c r="G233" s="21">
        <v>3</v>
      </c>
      <c r="H233" s="4">
        <v>2476214.85</v>
      </c>
      <c r="I233" s="4">
        <v>1946981.2</v>
      </c>
      <c r="J233" s="23">
        <f t="shared" si="70"/>
        <v>0.78627312973266428</v>
      </c>
      <c r="K233" s="21">
        <v>2</v>
      </c>
      <c r="L233" s="76">
        <f t="shared" si="71"/>
        <v>5</v>
      </c>
      <c r="M233" s="130">
        <v>0</v>
      </c>
      <c r="N233" s="130">
        <v>0</v>
      </c>
      <c r="O233" s="131">
        <v>0</v>
      </c>
      <c r="P233" s="130">
        <v>0</v>
      </c>
      <c r="Q233" s="130">
        <v>0</v>
      </c>
      <c r="R233" s="130">
        <v>0</v>
      </c>
      <c r="S233" s="131">
        <v>0</v>
      </c>
      <c r="T233" s="130">
        <v>0</v>
      </c>
      <c r="U233" s="130">
        <v>0</v>
      </c>
      <c r="V233" s="130">
        <v>0</v>
      </c>
      <c r="W233" s="132">
        <v>0</v>
      </c>
      <c r="X233" s="130">
        <v>0</v>
      </c>
      <c r="Y233" s="133">
        <v>0</v>
      </c>
      <c r="Z233" s="133">
        <v>0</v>
      </c>
      <c r="AA233" s="131">
        <v>0</v>
      </c>
      <c r="AB233" s="130">
        <v>0</v>
      </c>
      <c r="AC233" s="139">
        <f t="shared" si="72"/>
        <v>0</v>
      </c>
      <c r="AD233" s="4">
        <v>0</v>
      </c>
      <c r="AE233" s="4">
        <v>1712380.7000000002</v>
      </c>
      <c r="AF233" s="23">
        <f t="shared" si="81"/>
        <v>0</v>
      </c>
      <c r="AG233" s="21">
        <v>0</v>
      </c>
      <c r="AH233" s="4">
        <v>0</v>
      </c>
      <c r="AI233" s="4">
        <v>1395065.1500000006</v>
      </c>
      <c r="AJ233" s="23">
        <v>0</v>
      </c>
      <c r="AK233" s="21">
        <v>0</v>
      </c>
      <c r="AL233" s="74">
        <f t="shared" si="73"/>
        <v>0</v>
      </c>
      <c r="AM233" s="4">
        <v>1946981.2</v>
      </c>
      <c r="AN233" s="4">
        <v>2476214.85</v>
      </c>
      <c r="AO233" s="23">
        <f t="shared" si="74"/>
        <v>0.78627312973266428</v>
      </c>
      <c r="AP233" s="21">
        <v>2</v>
      </c>
      <c r="AQ233" s="4">
        <f t="shared" si="75"/>
        <v>1946981.2</v>
      </c>
      <c r="AR233" s="4">
        <v>249242</v>
      </c>
      <c r="AS233" s="23">
        <f t="shared" si="76"/>
        <v>0.12801458997138751</v>
      </c>
      <c r="AT233" s="21">
        <v>0</v>
      </c>
      <c r="AU233" s="4">
        <v>0</v>
      </c>
      <c r="AV233" s="21">
        <v>3</v>
      </c>
      <c r="AW233" s="4">
        <v>0</v>
      </c>
      <c r="AX233" s="124">
        <v>0</v>
      </c>
      <c r="AY233" s="53">
        <v>0</v>
      </c>
      <c r="AZ233" s="54">
        <v>0</v>
      </c>
      <c r="BA233" s="88">
        <f t="shared" si="77"/>
        <v>5</v>
      </c>
      <c r="BB233" s="44">
        <f t="shared" si="78"/>
        <v>10</v>
      </c>
    </row>
    <row r="234" spans="1:54" ht="89.25" x14ac:dyDescent="0.2">
      <c r="A234" s="1">
        <v>231</v>
      </c>
      <c r="B234" s="2" t="s">
        <v>925</v>
      </c>
      <c r="C234" s="3" t="s">
        <v>926</v>
      </c>
      <c r="D234" s="4">
        <v>12991755</v>
      </c>
      <c r="E234" s="4">
        <v>12991755</v>
      </c>
      <c r="F234" s="23">
        <f t="shared" si="69"/>
        <v>1</v>
      </c>
      <c r="G234" s="21">
        <v>3</v>
      </c>
      <c r="H234" s="4">
        <v>12991755</v>
      </c>
      <c r="I234" s="4">
        <v>8482963.9100000001</v>
      </c>
      <c r="J234" s="23">
        <f t="shared" si="70"/>
        <v>0.65294980624249765</v>
      </c>
      <c r="K234" s="21">
        <v>1</v>
      </c>
      <c r="L234" s="77">
        <f t="shared" si="71"/>
        <v>4</v>
      </c>
      <c r="M234" s="130">
        <v>0</v>
      </c>
      <c r="N234" s="130">
        <v>0</v>
      </c>
      <c r="O234" s="131">
        <v>0</v>
      </c>
      <c r="P234" s="130">
        <v>0</v>
      </c>
      <c r="Q234" s="130">
        <v>0</v>
      </c>
      <c r="R234" s="130">
        <v>0</v>
      </c>
      <c r="S234" s="131">
        <v>0</v>
      </c>
      <c r="T234" s="130">
        <v>0</v>
      </c>
      <c r="U234" s="130">
        <v>0</v>
      </c>
      <c r="V234" s="130">
        <v>0</v>
      </c>
      <c r="W234" s="132">
        <v>0</v>
      </c>
      <c r="X234" s="130">
        <v>0</v>
      </c>
      <c r="Y234" s="133">
        <v>0</v>
      </c>
      <c r="Z234" s="133">
        <v>0</v>
      </c>
      <c r="AA234" s="131">
        <v>0</v>
      </c>
      <c r="AB234" s="130">
        <v>0</v>
      </c>
      <c r="AC234" s="139">
        <f t="shared" si="72"/>
        <v>0</v>
      </c>
      <c r="AD234" s="4">
        <v>0</v>
      </c>
      <c r="AE234" s="4">
        <v>6218400.5600000005</v>
      </c>
      <c r="AF234" s="23">
        <f t="shared" si="81"/>
        <v>0</v>
      </c>
      <c r="AG234" s="21">
        <v>0</v>
      </c>
      <c r="AH234" s="4">
        <v>0</v>
      </c>
      <c r="AI234" s="4">
        <v>3281763.85</v>
      </c>
      <c r="AJ234" s="23">
        <v>0</v>
      </c>
      <c r="AK234" s="21">
        <v>0</v>
      </c>
      <c r="AL234" s="74">
        <f t="shared" si="73"/>
        <v>0</v>
      </c>
      <c r="AM234" s="4">
        <v>8482963.9100000001</v>
      </c>
      <c r="AN234" s="4">
        <v>8482963.9100000001</v>
      </c>
      <c r="AO234" s="23">
        <f t="shared" si="74"/>
        <v>1</v>
      </c>
      <c r="AP234" s="21">
        <v>3</v>
      </c>
      <c r="AQ234" s="4">
        <f t="shared" si="75"/>
        <v>8482963.9100000001</v>
      </c>
      <c r="AR234" s="4">
        <v>1735826.88</v>
      </c>
      <c r="AS234" s="23">
        <f t="shared" si="76"/>
        <v>0.20462504596462439</v>
      </c>
      <c r="AT234" s="21">
        <v>0</v>
      </c>
      <c r="AU234" s="4">
        <v>0</v>
      </c>
      <c r="AV234" s="21">
        <v>3</v>
      </c>
      <c r="AW234" s="4">
        <v>0</v>
      </c>
      <c r="AX234" s="124">
        <v>0</v>
      </c>
      <c r="AY234" s="53">
        <v>0</v>
      </c>
      <c r="AZ234" s="54">
        <v>0</v>
      </c>
      <c r="BA234" s="90">
        <f t="shared" si="77"/>
        <v>6</v>
      </c>
      <c r="BB234" s="44">
        <f t="shared" si="78"/>
        <v>10</v>
      </c>
    </row>
    <row r="235" spans="1:54" ht="102" x14ac:dyDescent="0.2">
      <c r="A235" s="1">
        <v>232</v>
      </c>
      <c r="B235" s="2" t="s">
        <v>953</v>
      </c>
      <c r="C235" s="3" t="s">
        <v>954</v>
      </c>
      <c r="D235" s="4">
        <v>2265620.8199999998</v>
      </c>
      <c r="E235" s="4">
        <v>2215620.8199999998</v>
      </c>
      <c r="F235" s="23">
        <f t="shared" si="69"/>
        <v>0.97793099376620307</v>
      </c>
      <c r="G235" s="21">
        <v>3</v>
      </c>
      <c r="H235" s="4">
        <v>2306962.89</v>
      </c>
      <c r="I235" s="4">
        <v>716685.7</v>
      </c>
      <c r="J235" s="23">
        <f t="shared" si="70"/>
        <v>0.31066199768822461</v>
      </c>
      <c r="K235" s="21">
        <v>0</v>
      </c>
      <c r="L235" s="77">
        <f t="shared" si="71"/>
        <v>3</v>
      </c>
      <c r="M235" s="130">
        <v>3</v>
      </c>
      <c r="N235" s="130">
        <v>0</v>
      </c>
      <c r="O235" s="131">
        <f>N235/M235</f>
        <v>0</v>
      </c>
      <c r="P235" s="130">
        <v>3</v>
      </c>
      <c r="Q235" s="130">
        <v>3</v>
      </c>
      <c r="R235" s="130">
        <v>3</v>
      </c>
      <c r="S235" s="131">
        <f>R235/Q235</f>
        <v>1</v>
      </c>
      <c r="T235" s="130">
        <v>0</v>
      </c>
      <c r="U235" s="130">
        <v>3</v>
      </c>
      <c r="V235" s="130">
        <v>3</v>
      </c>
      <c r="W235" s="132">
        <f>U235/V235</f>
        <v>1</v>
      </c>
      <c r="X235" s="130">
        <v>1</v>
      </c>
      <c r="Y235" s="134">
        <v>90950.69</v>
      </c>
      <c r="Z235" s="134">
        <v>214381.44</v>
      </c>
      <c r="AA235" s="135">
        <f>(Z235-Y235)/Z235</f>
        <v>0.57575296630156048</v>
      </c>
      <c r="AB235" s="130">
        <v>0</v>
      </c>
      <c r="AC235" s="139">
        <f t="shared" si="72"/>
        <v>4</v>
      </c>
      <c r="AD235" s="4">
        <v>0</v>
      </c>
      <c r="AE235" s="4">
        <v>11000</v>
      </c>
      <c r="AF235" s="23">
        <f t="shared" si="81"/>
        <v>0</v>
      </c>
      <c r="AG235" s="21">
        <v>0</v>
      </c>
      <c r="AH235" s="4">
        <v>0</v>
      </c>
      <c r="AI235" s="4">
        <v>19664</v>
      </c>
      <c r="AJ235" s="23">
        <v>0</v>
      </c>
      <c r="AK235" s="21">
        <v>0</v>
      </c>
      <c r="AL235" s="74">
        <f t="shared" si="73"/>
        <v>0</v>
      </c>
      <c r="AM235" s="4">
        <v>716685.7</v>
      </c>
      <c r="AN235" s="4">
        <v>2215620.8199999998</v>
      </c>
      <c r="AO235" s="23">
        <f t="shared" si="74"/>
        <v>0.32346947344537053</v>
      </c>
      <c r="AP235" s="21">
        <v>0</v>
      </c>
      <c r="AQ235" s="4">
        <f t="shared" si="75"/>
        <v>716685.7</v>
      </c>
      <c r="AR235" s="4">
        <v>90950.69</v>
      </c>
      <c r="AS235" s="23">
        <f t="shared" si="76"/>
        <v>0.12690456918562767</v>
      </c>
      <c r="AT235" s="21">
        <v>0</v>
      </c>
      <c r="AU235" s="4">
        <v>0</v>
      </c>
      <c r="AV235" s="21">
        <v>3</v>
      </c>
      <c r="AW235" s="4">
        <v>0</v>
      </c>
      <c r="AX235" s="124">
        <v>0</v>
      </c>
      <c r="AY235" s="53">
        <v>0</v>
      </c>
      <c r="AZ235" s="54">
        <v>0</v>
      </c>
      <c r="BA235" s="88">
        <f t="shared" si="77"/>
        <v>3</v>
      </c>
      <c r="BB235" s="44">
        <f t="shared" si="78"/>
        <v>10</v>
      </c>
    </row>
    <row r="236" spans="1:54" ht="51" x14ac:dyDescent="0.2">
      <c r="A236" s="1">
        <v>233</v>
      </c>
      <c r="B236" s="2" t="s">
        <v>1067</v>
      </c>
      <c r="C236" s="3" t="s">
        <v>1068</v>
      </c>
      <c r="D236" s="4">
        <v>691231.19</v>
      </c>
      <c r="E236" s="4">
        <v>691231.19</v>
      </c>
      <c r="F236" s="23">
        <f t="shared" si="69"/>
        <v>1</v>
      </c>
      <c r="G236" s="21">
        <v>3</v>
      </c>
      <c r="H236" s="4">
        <v>691231.19</v>
      </c>
      <c r="I236" s="4">
        <v>200654.2</v>
      </c>
      <c r="J236" s="23">
        <f t="shared" si="70"/>
        <v>0.29028522280656927</v>
      </c>
      <c r="K236" s="21">
        <v>0</v>
      </c>
      <c r="L236" s="77">
        <f t="shared" si="71"/>
        <v>3</v>
      </c>
      <c r="M236" s="130">
        <v>1</v>
      </c>
      <c r="N236" s="130">
        <v>1</v>
      </c>
      <c r="O236" s="131">
        <f>N236/M236</f>
        <v>1</v>
      </c>
      <c r="P236" s="130">
        <v>0</v>
      </c>
      <c r="Q236" s="130">
        <v>1</v>
      </c>
      <c r="R236" s="130">
        <v>0</v>
      </c>
      <c r="S236" s="131">
        <f>R236/Q236</f>
        <v>0</v>
      </c>
      <c r="T236" s="130">
        <v>3</v>
      </c>
      <c r="U236" s="130">
        <v>0</v>
      </c>
      <c r="V236" s="130">
        <v>1</v>
      </c>
      <c r="W236" s="132">
        <f>U236/V236</f>
        <v>0</v>
      </c>
      <c r="X236" s="130">
        <v>0</v>
      </c>
      <c r="Y236" s="134">
        <v>0</v>
      </c>
      <c r="Z236" s="134">
        <v>0</v>
      </c>
      <c r="AA236" s="135">
        <v>0</v>
      </c>
      <c r="AB236" s="130">
        <v>0</v>
      </c>
      <c r="AC236" s="139">
        <f t="shared" si="72"/>
        <v>3</v>
      </c>
      <c r="AD236" s="4">
        <v>0</v>
      </c>
      <c r="AE236" s="4">
        <v>81622.399999999994</v>
      </c>
      <c r="AF236" s="23">
        <f t="shared" si="81"/>
        <v>0</v>
      </c>
      <c r="AG236" s="21">
        <v>0</v>
      </c>
      <c r="AH236" s="4">
        <v>0</v>
      </c>
      <c r="AI236" s="4">
        <v>15044</v>
      </c>
      <c r="AJ236" s="23">
        <v>0</v>
      </c>
      <c r="AK236" s="21">
        <v>0</v>
      </c>
      <c r="AL236" s="74">
        <f t="shared" si="73"/>
        <v>0</v>
      </c>
      <c r="AM236" s="4">
        <v>200654.2</v>
      </c>
      <c r="AN236" s="4">
        <v>691231.19</v>
      </c>
      <c r="AO236" s="23">
        <f t="shared" si="74"/>
        <v>0.29028522280656927</v>
      </c>
      <c r="AP236" s="21">
        <v>0</v>
      </c>
      <c r="AQ236" s="4">
        <f t="shared" si="75"/>
        <v>200654.2</v>
      </c>
      <c r="AR236" s="4">
        <v>0</v>
      </c>
      <c r="AS236" s="23">
        <f t="shared" si="76"/>
        <v>0</v>
      </c>
      <c r="AT236" s="21">
        <v>0</v>
      </c>
      <c r="AU236" s="4">
        <v>0</v>
      </c>
      <c r="AV236" s="21">
        <v>3</v>
      </c>
      <c r="AW236" s="4">
        <v>9</v>
      </c>
      <c r="AX236" s="124">
        <v>15</v>
      </c>
      <c r="AY236" s="53">
        <f>AW236/AX236</f>
        <v>0.6</v>
      </c>
      <c r="AZ236" s="54">
        <v>1</v>
      </c>
      <c r="BA236" s="88">
        <f t="shared" si="77"/>
        <v>4</v>
      </c>
      <c r="BB236" s="44">
        <f t="shared" si="78"/>
        <v>10</v>
      </c>
    </row>
    <row r="237" spans="1:54" ht="102" x14ac:dyDescent="0.2">
      <c r="A237" s="1">
        <v>234</v>
      </c>
      <c r="B237" s="2" t="s">
        <v>1143</v>
      </c>
      <c r="C237" s="3" t="s">
        <v>1144</v>
      </c>
      <c r="D237" s="4">
        <v>2101296.88</v>
      </c>
      <c r="E237" s="4">
        <v>2101296.88</v>
      </c>
      <c r="F237" s="23">
        <f t="shared" si="69"/>
        <v>1</v>
      </c>
      <c r="G237" s="21">
        <v>3</v>
      </c>
      <c r="H237" s="4">
        <v>2101296.88</v>
      </c>
      <c r="I237" s="4">
        <v>1572852.53</v>
      </c>
      <c r="J237" s="23">
        <f t="shared" si="70"/>
        <v>0.74851514080199844</v>
      </c>
      <c r="K237" s="21">
        <v>2</v>
      </c>
      <c r="L237" s="76">
        <f t="shared" si="71"/>
        <v>5</v>
      </c>
      <c r="M237" s="130">
        <v>0</v>
      </c>
      <c r="N237" s="130">
        <v>0</v>
      </c>
      <c r="O237" s="131">
        <v>0</v>
      </c>
      <c r="P237" s="130">
        <v>0</v>
      </c>
      <c r="Q237" s="130">
        <v>0</v>
      </c>
      <c r="R237" s="130">
        <v>0</v>
      </c>
      <c r="S237" s="131">
        <v>0</v>
      </c>
      <c r="T237" s="130">
        <v>0</v>
      </c>
      <c r="U237" s="130">
        <v>0</v>
      </c>
      <c r="V237" s="130">
        <v>0</v>
      </c>
      <c r="W237" s="132">
        <v>0</v>
      </c>
      <c r="X237" s="130">
        <v>0</v>
      </c>
      <c r="Y237" s="133">
        <v>0</v>
      </c>
      <c r="Z237" s="133">
        <v>0</v>
      </c>
      <c r="AA237" s="131">
        <v>0</v>
      </c>
      <c r="AB237" s="130">
        <v>0</v>
      </c>
      <c r="AC237" s="139">
        <f t="shared" si="72"/>
        <v>0</v>
      </c>
      <c r="AD237" s="4">
        <v>0</v>
      </c>
      <c r="AE237" s="4">
        <v>300950.23</v>
      </c>
      <c r="AF237" s="23">
        <f t="shared" si="81"/>
        <v>0</v>
      </c>
      <c r="AG237" s="21">
        <v>0</v>
      </c>
      <c r="AH237" s="4">
        <v>0</v>
      </c>
      <c r="AI237" s="4">
        <v>0</v>
      </c>
      <c r="AJ237" s="23">
        <v>0</v>
      </c>
      <c r="AK237" s="21">
        <v>0</v>
      </c>
      <c r="AL237" s="74">
        <f t="shared" si="73"/>
        <v>0</v>
      </c>
      <c r="AM237" s="4">
        <v>1572852.5299999998</v>
      </c>
      <c r="AN237" s="4">
        <v>2101296.88</v>
      </c>
      <c r="AO237" s="23">
        <f t="shared" si="74"/>
        <v>0.74851514080199832</v>
      </c>
      <c r="AP237" s="21">
        <v>2</v>
      </c>
      <c r="AQ237" s="4">
        <f t="shared" si="75"/>
        <v>1572852.5299999998</v>
      </c>
      <c r="AR237" s="4">
        <v>0</v>
      </c>
      <c r="AS237" s="23">
        <f t="shared" si="76"/>
        <v>0</v>
      </c>
      <c r="AT237" s="21">
        <v>0</v>
      </c>
      <c r="AU237" s="4">
        <v>0</v>
      </c>
      <c r="AV237" s="21">
        <v>3</v>
      </c>
      <c r="AW237" s="4">
        <v>0</v>
      </c>
      <c r="AX237" s="124">
        <v>0</v>
      </c>
      <c r="AY237" s="53">
        <v>0</v>
      </c>
      <c r="AZ237" s="54">
        <v>0</v>
      </c>
      <c r="BA237" s="88">
        <f t="shared" si="77"/>
        <v>5</v>
      </c>
      <c r="BB237" s="44">
        <f t="shared" si="78"/>
        <v>10</v>
      </c>
    </row>
    <row r="238" spans="1:54" ht="76.5" x14ac:dyDescent="0.2">
      <c r="A238" s="1">
        <v>235</v>
      </c>
      <c r="B238" s="2" t="s">
        <v>1157</v>
      </c>
      <c r="C238" s="3" t="s">
        <v>1158</v>
      </c>
      <c r="D238" s="4">
        <v>886100.11</v>
      </c>
      <c r="E238" s="4">
        <v>886100.11</v>
      </c>
      <c r="F238" s="23">
        <f t="shared" si="69"/>
        <v>1</v>
      </c>
      <c r="G238" s="21">
        <v>3</v>
      </c>
      <c r="H238" s="4">
        <v>886100.11</v>
      </c>
      <c r="I238" s="4">
        <v>654780.99</v>
      </c>
      <c r="J238" s="23">
        <f t="shared" si="70"/>
        <v>0.73894696841872642</v>
      </c>
      <c r="K238" s="21">
        <v>2</v>
      </c>
      <c r="L238" s="76">
        <f t="shared" si="71"/>
        <v>5</v>
      </c>
      <c r="M238" s="130">
        <v>0</v>
      </c>
      <c r="N238" s="130">
        <v>0</v>
      </c>
      <c r="O238" s="131">
        <v>0</v>
      </c>
      <c r="P238" s="130">
        <v>0</v>
      </c>
      <c r="Q238" s="130">
        <v>0</v>
      </c>
      <c r="R238" s="130">
        <v>0</v>
      </c>
      <c r="S238" s="131">
        <v>0</v>
      </c>
      <c r="T238" s="130">
        <v>0</v>
      </c>
      <c r="U238" s="130">
        <v>0</v>
      </c>
      <c r="V238" s="130">
        <v>0</v>
      </c>
      <c r="W238" s="132">
        <v>0</v>
      </c>
      <c r="X238" s="130">
        <v>0</v>
      </c>
      <c r="Y238" s="133">
        <v>0</v>
      </c>
      <c r="Z238" s="133">
        <v>0</v>
      </c>
      <c r="AA238" s="131">
        <v>0</v>
      </c>
      <c r="AB238" s="130">
        <v>0</v>
      </c>
      <c r="AC238" s="139">
        <f t="shared" si="72"/>
        <v>0</v>
      </c>
      <c r="AD238" s="4">
        <v>0</v>
      </c>
      <c r="AE238" s="4">
        <v>84585.12</v>
      </c>
      <c r="AF238" s="23">
        <f t="shared" si="81"/>
        <v>0</v>
      </c>
      <c r="AG238" s="21">
        <v>0</v>
      </c>
      <c r="AH238" s="4">
        <v>0</v>
      </c>
      <c r="AI238" s="4">
        <v>21554.969999999998</v>
      </c>
      <c r="AJ238" s="23">
        <v>0</v>
      </c>
      <c r="AK238" s="21">
        <v>0</v>
      </c>
      <c r="AL238" s="74">
        <f t="shared" si="73"/>
        <v>0</v>
      </c>
      <c r="AM238" s="4">
        <v>654780.99000000011</v>
      </c>
      <c r="AN238" s="4">
        <v>886100.1100000001</v>
      </c>
      <c r="AO238" s="23">
        <f t="shared" si="74"/>
        <v>0.73894696841872642</v>
      </c>
      <c r="AP238" s="21">
        <v>2</v>
      </c>
      <c r="AQ238" s="4">
        <f t="shared" si="75"/>
        <v>654780.99000000011</v>
      </c>
      <c r="AR238" s="4">
        <v>62283.02</v>
      </c>
      <c r="AS238" s="23">
        <f t="shared" si="76"/>
        <v>9.5120385214604336E-2</v>
      </c>
      <c r="AT238" s="21">
        <v>0</v>
      </c>
      <c r="AU238" s="4">
        <v>0</v>
      </c>
      <c r="AV238" s="21">
        <v>3</v>
      </c>
      <c r="AW238" s="4">
        <v>0</v>
      </c>
      <c r="AX238" s="124">
        <v>0</v>
      </c>
      <c r="AY238" s="53">
        <v>0</v>
      </c>
      <c r="AZ238" s="54">
        <v>0</v>
      </c>
      <c r="BA238" s="88">
        <f t="shared" si="77"/>
        <v>5</v>
      </c>
      <c r="BB238" s="44">
        <f t="shared" si="78"/>
        <v>10</v>
      </c>
    </row>
    <row r="239" spans="1:54" ht="76.5" x14ac:dyDescent="0.2">
      <c r="A239" s="1">
        <v>236</v>
      </c>
      <c r="B239" s="2" t="s">
        <v>1175</v>
      </c>
      <c r="C239" s="3" t="s">
        <v>1176</v>
      </c>
      <c r="D239" s="4">
        <v>907813.59</v>
      </c>
      <c r="E239" s="4">
        <v>907813.59</v>
      </c>
      <c r="F239" s="23">
        <f t="shared" si="69"/>
        <v>1</v>
      </c>
      <c r="G239" s="21">
        <v>3</v>
      </c>
      <c r="H239" s="4">
        <v>907813.59</v>
      </c>
      <c r="I239" s="4">
        <v>706151.22</v>
      </c>
      <c r="J239" s="23">
        <f t="shared" si="70"/>
        <v>0.77785927395072374</v>
      </c>
      <c r="K239" s="21">
        <v>2</v>
      </c>
      <c r="L239" s="76">
        <f t="shared" si="71"/>
        <v>5</v>
      </c>
      <c r="M239" s="130">
        <v>0</v>
      </c>
      <c r="N239" s="130">
        <v>0</v>
      </c>
      <c r="O239" s="131">
        <v>0</v>
      </c>
      <c r="P239" s="130">
        <v>0</v>
      </c>
      <c r="Q239" s="130">
        <v>0</v>
      </c>
      <c r="R239" s="130">
        <v>0</v>
      </c>
      <c r="S239" s="131">
        <v>0</v>
      </c>
      <c r="T239" s="130">
        <v>0</v>
      </c>
      <c r="U239" s="130">
        <v>0</v>
      </c>
      <c r="V239" s="130">
        <v>0</v>
      </c>
      <c r="W239" s="132">
        <v>0</v>
      </c>
      <c r="X239" s="130">
        <v>0</v>
      </c>
      <c r="Y239" s="133">
        <v>0</v>
      </c>
      <c r="Z239" s="133">
        <v>0</v>
      </c>
      <c r="AA239" s="131">
        <v>0</v>
      </c>
      <c r="AB239" s="130">
        <v>0</v>
      </c>
      <c r="AC239" s="139">
        <f t="shared" si="72"/>
        <v>0</v>
      </c>
      <c r="AD239" s="4">
        <v>0</v>
      </c>
      <c r="AE239" s="4">
        <v>295939.62</v>
      </c>
      <c r="AF239" s="23">
        <f t="shared" si="81"/>
        <v>0</v>
      </c>
      <c r="AG239" s="21">
        <v>0</v>
      </c>
      <c r="AH239" s="4">
        <v>0</v>
      </c>
      <c r="AI239" s="4">
        <v>286475.39999999997</v>
      </c>
      <c r="AJ239" s="23">
        <v>0</v>
      </c>
      <c r="AK239" s="21">
        <v>0</v>
      </c>
      <c r="AL239" s="74">
        <f t="shared" si="73"/>
        <v>0</v>
      </c>
      <c r="AM239" s="4">
        <v>706151.22000000009</v>
      </c>
      <c r="AN239" s="4">
        <v>907813.59</v>
      </c>
      <c r="AO239" s="23">
        <f t="shared" si="74"/>
        <v>0.77785927395072385</v>
      </c>
      <c r="AP239" s="21">
        <v>2</v>
      </c>
      <c r="AQ239" s="4">
        <f t="shared" si="75"/>
        <v>706151.22000000009</v>
      </c>
      <c r="AR239" s="4">
        <v>0</v>
      </c>
      <c r="AS239" s="23">
        <f t="shared" si="76"/>
        <v>0</v>
      </c>
      <c r="AT239" s="21">
        <v>0</v>
      </c>
      <c r="AU239" s="4">
        <v>0</v>
      </c>
      <c r="AV239" s="21">
        <v>3</v>
      </c>
      <c r="AW239" s="4">
        <v>0</v>
      </c>
      <c r="AX239" s="124">
        <v>0</v>
      </c>
      <c r="AY239" s="53">
        <v>0</v>
      </c>
      <c r="AZ239" s="54">
        <v>0</v>
      </c>
      <c r="BA239" s="88">
        <f t="shared" si="77"/>
        <v>5</v>
      </c>
      <c r="BB239" s="44">
        <f t="shared" si="78"/>
        <v>10</v>
      </c>
    </row>
    <row r="240" spans="1:54" ht="76.5" x14ac:dyDescent="0.2">
      <c r="A240" s="1">
        <v>237</v>
      </c>
      <c r="B240" s="2" t="s">
        <v>1177</v>
      </c>
      <c r="C240" s="3" t="s">
        <v>1178</v>
      </c>
      <c r="D240" s="4">
        <v>1769374.9</v>
      </c>
      <c r="E240" s="4">
        <v>1674834.2</v>
      </c>
      <c r="F240" s="23">
        <f t="shared" si="69"/>
        <v>0.94656830499856193</v>
      </c>
      <c r="G240" s="21">
        <v>3</v>
      </c>
      <c r="H240" s="4">
        <v>1769374.9</v>
      </c>
      <c r="I240" s="4">
        <v>1280786.9099999999</v>
      </c>
      <c r="J240" s="23">
        <f t="shared" si="70"/>
        <v>0.72386406634343015</v>
      </c>
      <c r="K240" s="21">
        <v>2</v>
      </c>
      <c r="L240" s="76">
        <f t="shared" si="71"/>
        <v>5</v>
      </c>
      <c r="M240" s="130">
        <v>0</v>
      </c>
      <c r="N240" s="130">
        <v>0</v>
      </c>
      <c r="O240" s="131">
        <v>0</v>
      </c>
      <c r="P240" s="130">
        <v>0</v>
      </c>
      <c r="Q240" s="130">
        <v>0</v>
      </c>
      <c r="R240" s="130">
        <v>0</v>
      </c>
      <c r="S240" s="131">
        <v>0</v>
      </c>
      <c r="T240" s="130">
        <v>0</v>
      </c>
      <c r="U240" s="130">
        <v>0</v>
      </c>
      <c r="V240" s="130">
        <v>0</v>
      </c>
      <c r="W240" s="132">
        <v>0</v>
      </c>
      <c r="X240" s="130">
        <v>0</v>
      </c>
      <c r="Y240" s="133">
        <v>0</v>
      </c>
      <c r="Z240" s="133">
        <v>0</v>
      </c>
      <c r="AA240" s="131">
        <v>0</v>
      </c>
      <c r="AB240" s="130">
        <v>0</v>
      </c>
      <c r="AC240" s="139">
        <f t="shared" si="72"/>
        <v>0</v>
      </c>
      <c r="AD240" s="4">
        <v>0</v>
      </c>
      <c r="AE240" s="4">
        <v>308379.98000000004</v>
      </c>
      <c r="AF240" s="23">
        <f t="shared" si="81"/>
        <v>0</v>
      </c>
      <c r="AG240" s="21">
        <v>0</v>
      </c>
      <c r="AH240" s="4">
        <v>0</v>
      </c>
      <c r="AI240" s="4">
        <v>67014.37</v>
      </c>
      <c r="AJ240" s="23">
        <v>0</v>
      </c>
      <c r="AK240" s="21">
        <v>0</v>
      </c>
      <c r="AL240" s="74">
        <f t="shared" si="73"/>
        <v>0</v>
      </c>
      <c r="AM240" s="4">
        <v>1280786.9100000001</v>
      </c>
      <c r="AN240" s="4">
        <v>1674834.2</v>
      </c>
      <c r="AO240" s="23">
        <f t="shared" si="74"/>
        <v>0.76472459781392099</v>
      </c>
      <c r="AP240" s="21">
        <v>2</v>
      </c>
      <c r="AQ240" s="4">
        <f t="shared" si="75"/>
        <v>1280786.9100000001</v>
      </c>
      <c r="AR240" s="4">
        <v>0</v>
      </c>
      <c r="AS240" s="23">
        <f t="shared" si="76"/>
        <v>0</v>
      </c>
      <c r="AT240" s="21">
        <v>0</v>
      </c>
      <c r="AU240" s="4">
        <v>0</v>
      </c>
      <c r="AV240" s="21">
        <v>3</v>
      </c>
      <c r="AW240" s="4">
        <v>0</v>
      </c>
      <c r="AX240" s="124">
        <v>0</v>
      </c>
      <c r="AY240" s="53">
        <v>0</v>
      </c>
      <c r="AZ240" s="54">
        <v>0</v>
      </c>
      <c r="BA240" s="88">
        <f t="shared" si="77"/>
        <v>5</v>
      </c>
      <c r="BB240" s="44">
        <f t="shared" si="78"/>
        <v>10</v>
      </c>
    </row>
    <row r="241" spans="1:54" ht="89.25" x14ac:dyDescent="0.2">
      <c r="A241" s="1">
        <v>238</v>
      </c>
      <c r="B241" s="2" t="s">
        <v>1201</v>
      </c>
      <c r="C241" s="3" t="s">
        <v>1202</v>
      </c>
      <c r="D241" s="4">
        <v>1626309.48</v>
      </c>
      <c r="E241" s="4">
        <v>1626309.48</v>
      </c>
      <c r="F241" s="23">
        <f t="shared" si="69"/>
        <v>1</v>
      </c>
      <c r="G241" s="21">
        <v>3</v>
      </c>
      <c r="H241" s="4">
        <v>1626309.48</v>
      </c>
      <c r="I241" s="4">
        <v>1453218.97</v>
      </c>
      <c r="J241" s="23">
        <f t="shared" si="70"/>
        <v>0.89356852915842311</v>
      </c>
      <c r="K241" s="21">
        <v>2</v>
      </c>
      <c r="L241" s="76">
        <f t="shared" si="71"/>
        <v>5</v>
      </c>
      <c r="M241" s="130">
        <v>0</v>
      </c>
      <c r="N241" s="130">
        <v>0</v>
      </c>
      <c r="O241" s="131">
        <v>0</v>
      </c>
      <c r="P241" s="130">
        <v>0</v>
      </c>
      <c r="Q241" s="130">
        <v>0</v>
      </c>
      <c r="R241" s="130">
        <v>0</v>
      </c>
      <c r="S241" s="131">
        <v>0</v>
      </c>
      <c r="T241" s="130">
        <v>0</v>
      </c>
      <c r="U241" s="130">
        <v>0</v>
      </c>
      <c r="V241" s="130">
        <v>0</v>
      </c>
      <c r="W241" s="132">
        <v>0</v>
      </c>
      <c r="X241" s="130">
        <v>0</v>
      </c>
      <c r="Y241" s="133">
        <v>0</v>
      </c>
      <c r="Z241" s="133">
        <v>0</v>
      </c>
      <c r="AA241" s="131">
        <v>0</v>
      </c>
      <c r="AB241" s="130">
        <v>0</v>
      </c>
      <c r="AC241" s="139">
        <f t="shared" si="72"/>
        <v>0</v>
      </c>
      <c r="AD241" s="4">
        <v>0</v>
      </c>
      <c r="AE241" s="4">
        <v>762211.5399999998</v>
      </c>
      <c r="AF241" s="23">
        <f t="shared" si="81"/>
        <v>0</v>
      </c>
      <c r="AG241" s="21">
        <v>0</v>
      </c>
      <c r="AH241" s="4">
        <v>0</v>
      </c>
      <c r="AI241" s="4">
        <v>676988.59999999986</v>
      </c>
      <c r="AJ241" s="23">
        <v>0</v>
      </c>
      <c r="AK241" s="21">
        <v>0</v>
      </c>
      <c r="AL241" s="74">
        <f t="shared" si="73"/>
        <v>0</v>
      </c>
      <c r="AM241" s="4">
        <v>1453218.97</v>
      </c>
      <c r="AN241" s="4">
        <v>1626309.48</v>
      </c>
      <c r="AO241" s="23">
        <f t="shared" si="74"/>
        <v>0.89356852915842311</v>
      </c>
      <c r="AP241" s="21">
        <v>2</v>
      </c>
      <c r="AQ241" s="4">
        <f t="shared" si="75"/>
        <v>1453218.97</v>
      </c>
      <c r="AR241" s="4">
        <v>0</v>
      </c>
      <c r="AS241" s="23">
        <f t="shared" si="76"/>
        <v>0</v>
      </c>
      <c r="AT241" s="21">
        <v>0</v>
      </c>
      <c r="AU241" s="4">
        <v>0</v>
      </c>
      <c r="AV241" s="21">
        <v>3</v>
      </c>
      <c r="AW241" s="4">
        <v>0</v>
      </c>
      <c r="AX241" s="124">
        <v>0</v>
      </c>
      <c r="AY241" s="53">
        <v>0</v>
      </c>
      <c r="AZ241" s="54">
        <v>0</v>
      </c>
      <c r="BA241" s="88">
        <f t="shared" si="77"/>
        <v>5</v>
      </c>
      <c r="BB241" s="44">
        <f t="shared" si="78"/>
        <v>10</v>
      </c>
    </row>
    <row r="242" spans="1:54" ht="76.5" x14ac:dyDescent="0.2">
      <c r="A242" s="1">
        <v>239</v>
      </c>
      <c r="B242" s="2" t="s">
        <v>1207</v>
      </c>
      <c r="C242" s="3" t="s">
        <v>1208</v>
      </c>
      <c r="D242" s="4">
        <v>1704136.2</v>
      </c>
      <c r="E242" s="4">
        <v>1737021.2</v>
      </c>
      <c r="F242" s="23">
        <f t="shared" si="69"/>
        <v>1.0192971665058228</v>
      </c>
      <c r="G242" s="21">
        <v>3</v>
      </c>
      <c r="H242" s="4">
        <v>1704136.2</v>
      </c>
      <c r="I242" s="4">
        <v>1267365.68</v>
      </c>
      <c r="J242" s="23">
        <f t="shared" si="70"/>
        <v>0.74369975827049506</v>
      </c>
      <c r="K242" s="21">
        <v>2</v>
      </c>
      <c r="L242" s="76">
        <f t="shared" si="71"/>
        <v>5</v>
      </c>
      <c r="M242" s="130">
        <v>0</v>
      </c>
      <c r="N242" s="130">
        <v>0</v>
      </c>
      <c r="O242" s="131">
        <v>0</v>
      </c>
      <c r="P242" s="130">
        <v>0</v>
      </c>
      <c r="Q242" s="130">
        <v>0</v>
      </c>
      <c r="R242" s="130">
        <v>0</v>
      </c>
      <c r="S242" s="131">
        <v>0</v>
      </c>
      <c r="T242" s="130">
        <v>0</v>
      </c>
      <c r="U242" s="130">
        <v>0</v>
      </c>
      <c r="V242" s="130">
        <v>0</v>
      </c>
      <c r="W242" s="132">
        <v>0</v>
      </c>
      <c r="X242" s="130">
        <v>0</v>
      </c>
      <c r="Y242" s="133">
        <v>0</v>
      </c>
      <c r="Z242" s="133">
        <v>0</v>
      </c>
      <c r="AA242" s="131">
        <v>0</v>
      </c>
      <c r="AB242" s="130">
        <v>0</v>
      </c>
      <c r="AC242" s="139">
        <f t="shared" si="72"/>
        <v>0</v>
      </c>
      <c r="AD242" s="4">
        <v>0</v>
      </c>
      <c r="AE242" s="4">
        <v>390244.4</v>
      </c>
      <c r="AF242" s="23">
        <f t="shared" si="81"/>
        <v>0</v>
      </c>
      <c r="AG242" s="21">
        <v>0</v>
      </c>
      <c r="AH242" s="4">
        <v>0</v>
      </c>
      <c r="AI242" s="4">
        <v>160229.40000000002</v>
      </c>
      <c r="AJ242" s="23">
        <v>0</v>
      </c>
      <c r="AK242" s="21">
        <v>0</v>
      </c>
      <c r="AL242" s="74">
        <f t="shared" si="73"/>
        <v>0</v>
      </c>
      <c r="AM242" s="4">
        <v>1267365.68</v>
      </c>
      <c r="AN242" s="4">
        <v>1737021.2</v>
      </c>
      <c r="AO242" s="23">
        <f t="shared" si="74"/>
        <v>0.72962015662215285</v>
      </c>
      <c r="AP242" s="21">
        <v>2</v>
      </c>
      <c r="AQ242" s="4">
        <f t="shared" si="75"/>
        <v>1267365.68</v>
      </c>
      <c r="AR242" s="4">
        <v>36228.300000000003</v>
      </c>
      <c r="AS242" s="23">
        <f t="shared" si="76"/>
        <v>2.8585514482292122E-2</v>
      </c>
      <c r="AT242" s="21">
        <v>0</v>
      </c>
      <c r="AU242" s="4">
        <v>0</v>
      </c>
      <c r="AV242" s="21">
        <v>3</v>
      </c>
      <c r="AW242" s="4">
        <v>0</v>
      </c>
      <c r="AX242" s="124">
        <v>0</v>
      </c>
      <c r="AY242" s="53">
        <v>0</v>
      </c>
      <c r="AZ242" s="54">
        <v>0</v>
      </c>
      <c r="BA242" s="88">
        <f t="shared" si="77"/>
        <v>5</v>
      </c>
      <c r="BB242" s="44">
        <f t="shared" si="78"/>
        <v>10</v>
      </c>
    </row>
    <row r="243" spans="1:54" ht="76.5" x14ac:dyDescent="0.2">
      <c r="A243" s="1">
        <v>240</v>
      </c>
      <c r="B243" s="2" t="s">
        <v>1253</v>
      </c>
      <c r="C243" s="3" t="s">
        <v>1254</v>
      </c>
      <c r="D243" s="4">
        <v>479264.7</v>
      </c>
      <c r="E243" s="4">
        <v>479264.7</v>
      </c>
      <c r="F243" s="23">
        <f t="shared" si="69"/>
        <v>1</v>
      </c>
      <c r="G243" s="21">
        <v>3</v>
      </c>
      <c r="H243" s="4">
        <v>479264.7</v>
      </c>
      <c r="I243" s="4">
        <v>336719.3</v>
      </c>
      <c r="J243" s="23">
        <f t="shared" si="70"/>
        <v>0.70257479843602078</v>
      </c>
      <c r="K243" s="21">
        <v>2</v>
      </c>
      <c r="L243" s="76">
        <f t="shared" si="71"/>
        <v>5</v>
      </c>
      <c r="M243" s="130">
        <v>0</v>
      </c>
      <c r="N243" s="130">
        <v>0</v>
      </c>
      <c r="O243" s="131">
        <v>0</v>
      </c>
      <c r="P243" s="130">
        <v>0</v>
      </c>
      <c r="Q243" s="130">
        <v>0</v>
      </c>
      <c r="R243" s="130">
        <v>0</v>
      </c>
      <c r="S243" s="131">
        <v>0</v>
      </c>
      <c r="T243" s="130">
        <v>0</v>
      </c>
      <c r="U243" s="130">
        <v>0</v>
      </c>
      <c r="V243" s="130">
        <v>0</v>
      </c>
      <c r="W243" s="132">
        <v>0</v>
      </c>
      <c r="X243" s="130">
        <v>0</v>
      </c>
      <c r="Y243" s="133">
        <v>0</v>
      </c>
      <c r="Z243" s="133">
        <v>0</v>
      </c>
      <c r="AA243" s="131">
        <v>0</v>
      </c>
      <c r="AB243" s="130">
        <v>0</v>
      </c>
      <c r="AC243" s="139">
        <f t="shared" si="72"/>
        <v>0</v>
      </c>
      <c r="AD243" s="4">
        <v>0</v>
      </c>
      <c r="AE243" s="4">
        <v>117166</v>
      </c>
      <c r="AF243" s="23">
        <f t="shared" si="81"/>
        <v>0</v>
      </c>
      <c r="AG243" s="21">
        <v>0</v>
      </c>
      <c r="AH243" s="4">
        <v>0</v>
      </c>
      <c r="AI243" s="4">
        <v>56943.3</v>
      </c>
      <c r="AJ243" s="23">
        <v>0</v>
      </c>
      <c r="AK243" s="21">
        <v>0</v>
      </c>
      <c r="AL243" s="74">
        <f t="shared" si="73"/>
        <v>0</v>
      </c>
      <c r="AM243" s="4">
        <v>336719.3</v>
      </c>
      <c r="AN243" s="4">
        <v>479264.7</v>
      </c>
      <c r="AO243" s="23">
        <f t="shared" si="74"/>
        <v>0.70257479843602078</v>
      </c>
      <c r="AP243" s="21">
        <v>2</v>
      </c>
      <c r="AQ243" s="4">
        <f t="shared" si="75"/>
        <v>336719.3</v>
      </c>
      <c r="AR243" s="4">
        <v>2604</v>
      </c>
      <c r="AS243" s="23">
        <f t="shared" si="76"/>
        <v>7.7334444446754318E-3</v>
      </c>
      <c r="AT243" s="21">
        <v>0</v>
      </c>
      <c r="AU243" s="4">
        <v>0</v>
      </c>
      <c r="AV243" s="21">
        <v>3</v>
      </c>
      <c r="AW243" s="4">
        <v>0</v>
      </c>
      <c r="AX243" s="124">
        <v>0</v>
      </c>
      <c r="AY243" s="53">
        <v>0</v>
      </c>
      <c r="AZ243" s="54">
        <v>0</v>
      </c>
      <c r="BA243" s="88">
        <f t="shared" si="77"/>
        <v>5</v>
      </c>
      <c r="BB243" s="44">
        <f t="shared" si="78"/>
        <v>10</v>
      </c>
    </row>
    <row r="244" spans="1:54" ht="89.25" x14ac:dyDescent="0.2">
      <c r="A244" s="1">
        <v>241</v>
      </c>
      <c r="B244" s="2" t="s">
        <v>1269</v>
      </c>
      <c r="C244" s="3" t="s">
        <v>1270</v>
      </c>
      <c r="D244" s="4">
        <v>1966313.27</v>
      </c>
      <c r="E244" s="4">
        <v>2535631.2999999998</v>
      </c>
      <c r="F244" s="23">
        <f t="shared" si="69"/>
        <v>1.2895357716830136</v>
      </c>
      <c r="G244" s="21">
        <v>3</v>
      </c>
      <c r="H244" s="4">
        <v>1966313.27</v>
      </c>
      <c r="I244" s="4">
        <v>979420.6</v>
      </c>
      <c r="J244" s="23">
        <f t="shared" si="70"/>
        <v>0.49809997976568604</v>
      </c>
      <c r="K244" s="21">
        <v>0</v>
      </c>
      <c r="L244" s="77">
        <f t="shared" si="71"/>
        <v>3</v>
      </c>
      <c r="M244" s="130">
        <v>2</v>
      </c>
      <c r="N244" s="130">
        <v>0</v>
      </c>
      <c r="O244" s="131">
        <f>N244/M244</f>
        <v>0</v>
      </c>
      <c r="P244" s="130">
        <v>3</v>
      </c>
      <c r="Q244" s="130">
        <v>2</v>
      </c>
      <c r="R244" s="130">
        <v>2</v>
      </c>
      <c r="S244" s="131">
        <f>R244/Q244</f>
        <v>1</v>
      </c>
      <c r="T244" s="130">
        <v>0</v>
      </c>
      <c r="U244" s="130">
        <v>2</v>
      </c>
      <c r="V244" s="130">
        <v>2</v>
      </c>
      <c r="W244" s="132">
        <f>U244/V244</f>
        <v>1</v>
      </c>
      <c r="X244" s="130">
        <v>1</v>
      </c>
      <c r="Y244" s="134">
        <v>0</v>
      </c>
      <c r="Z244" s="134">
        <v>0</v>
      </c>
      <c r="AA244" s="135">
        <v>0</v>
      </c>
      <c r="AB244" s="130">
        <v>0</v>
      </c>
      <c r="AC244" s="139">
        <f t="shared" si="72"/>
        <v>4</v>
      </c>
      <c r="AD244" s="4">
        <v>0</v>
      </c>
      <c r="AE244" s="4">
        <v>249494.6</v>
      </c>
      <c r="AF244" s="23">
        <f t="shared" si="81"/>
        <v>0</v>
      </c>
      <c r="AG244" s="21">
        <v>0</v>
      </c>
      <c r="AH244" s="4">
        <v>0</v>
      </c>
      <c r="AI244" s="4">
        <v>187445.00000000003</v>
      </c>
      <c r="AJ244" s="23">
        <v>0</v>
      </c>
      <c r="AK244" s="21">
        <v>0</v>
      </c>
      <c r="AL244" s="74">
        <f t="shared" si="73"/>
        <v>0</v>
      </c>
      <c r="AM244" s="4">
        <v>979420.6</v>
      </c>
      <c r="AN244" s="4">
        <v>2535631.2999999998</v>
      </c>
      <c r="AO244" s="23">
        <f t="shared" si="74"/>
        <v>0.38626301860211304</v>
      </c>
      <c r="AP244" s="21">
        <v>0</v>
      </c>
      <c r="AQ244" s="4">
        <f t="shared" si="75"/>
        <v>979420.6</v>
      </c>
      <c r="AR244" s="4">
        <v>0</v>
      </c>
      <c r="AS244" s="23">
        <f t="shared" si="76"/>
        <v>0</v>
      </c>
      <c r="AT244" s="21">
        <v>0</v>
      </c>
      <c r="AU244" s="4">
        <v>0</v>
      </c>
      <c r="AV244" s="21">
        <v>3</v>
      </c>
      <c r="AW244" s="4">
        <v>0</v>
      </c>
      <c r="AX244" s="124">
        <v>0</v>
      </c>
      <c r="AY244" s="53">
        <v>0</v>
      </c>
      <c r="AZ244" s="54">
        <v>0</v>
      </c>
      <c r="BA244" s="88">
        <f t="shared" si="77"/>
        <v>3</v>
      </c>
      <c r="BB244" s="44">
        <f t="shared" si="78"/>
        <v>10</v>
      </c>
    </row>
    <row r="245" spans="1:54" ht="76.5" x14ac:dyDescent="0.2">
      <c r="A245" s="1">
        <v>242</v>
      </c>
      <c r="B245" s="2" t="s">
        <v>1271</v>
      </c>
      <c r="C245" s="3" t="s">
        <v>1272</v>
      </c>
      <c r="D245" s="4">
        <v>711057.75</v>
      </c>
      <c r="E245" s="4">
        <v>711057.75</v>
      </c>
      <c r="F245" s="23">
        <f t="shared" si="69"/>
        <v>1</v>
      </c>
      <c r="G245" s="21">
        <v>3</v>
      </c>
      <c r="H245" s="4">
        <v>711057.75</v>
      </c>
      <c r="I245" s="4">
        <v>336128.57</v>
      </c>
      <c r="J245" s="23">
        <f t="shared" si="70"/>
        <v>0.47271627374851061</v>
      </c>
      <c r="K245" s="21">
        <v>0</v>
      </c>
      <c r="L245" s="77">
        <f t="shared" si="71"/>
        <v>3</v>
      </c>
      <c r="M245" s="130">
        <v>1</v>
      </c>
      <c r="N245" s="130">
        <v>0</v>
      </c>
      <c r="O245" s="131">
        <f>N245/M245</f>
        <v>0</v>
      </c>
      <c r="P245" s="130">
        <v>3</v>
      </c>
      <c r="Q245" s="130">
        <v>1</v>
      </c>
      <c r="R245" s="130">
        <v>1</v>
      </c>
      <c r="S245" s="131">
        <f>R245/Q245</f>
        <v>1</v>
      </c>
      <c r="T245" s="130">
        <v>0</v>
      </c>
      <c r="U245" s="130">
        <v>1</v>
      </c>
      <c r="V245" s="130">
        <v>1</v>
      </c>
      <c r="W245" s="132">
        <f>U245/V245</f>
        <v>1</v>
      </c>
      <c r="X245" s="130">
        <v>1</v>
      </c>
      <c r="Y245" s="134">
        <v>8540.25</v>
      </c>
      <c r="Z245" s="134">
        <v>13596</v>
      </c>
      <c r="AA245" s="135">
        <f>(Z245-Y245)/Z245</f>
        <v>0.37185569285083847</v>
      </c>
      <c r="AB245" s="130">
        <v>0</v>
      </c>
      <c r="AC245" s="139">
        <f t="shared" si="72"/>
        <v>4</v>
      </c>
      <c r="AD245" s="4">
        <v>0</v>
      </c>
      <c r="AE245" s="4">
        <v>10063.02</v>
      </c>
      <c r="AF245" s="23">
        <f t="shared" si="81"/>
        <v>0</v>
      </c>
      <c r="AG245" s="21">
        <v>0</v>
      </c>
      <c r="AH245" s="4">
        <v>0</v>
      </c>
      <c r="AI245" s="4">
        <v>8540.25</v>
      </c>
      <c r="AJ245" s="23">
        <v>0</v>
      </c>
      <c r="AK245" s="21">
        <v>0</v>
      </c>
      <c r="AL245" s="74">
        <f t="shared" si="73"/>
        <v>0</v>
      </c>
      <c r="AM245" s="4">
        <v>336128.57</v>
      </c>
      <c r="AN245" s="4">
        <v>711057.75</v>
      </c>
      <c r="AO245" s="23">
        <f t="shared" si="74"/>
        <v>0.47271627374851061</v>
      </c>
      <c r="AP245" s="21">
        <v>0</v>
      </c>
      <c r="AQ245" s="4">
        <f t="shared" si="75"/>
        <v>336128.57</v>
      </c>
      <c r="AR245" s="4">
        <v>8540.25</v>
      </c>
      <c r="AS245" s="23">
        <f t="shared" si="76"/>
        <v>2.5407688492531295E-2</v>
      </c>
      <c r="AT245" s="21">
        <v>0</v>
      </c>
      <c r="AU245" s="4">
        <v>0</v>
      </c>
      <c r="AV245" s="21">
        <v>3</v>
      </c>
      <c r="AW245" s="4">
        <v>0</v>
      </c>
      <c r="AX245" s="124">
        <v>0</v>
      </c>
      <c r="AY245" s="53">
        <v>0</v>
      </c>
      <c r="AZ245" s="54">
        <v>0</v>
      </c>
      <c r="BA245" s="88">
        <f t="shared" si="77"/>
        <v>3</v>
      </c>
      <c r="BB245" s="44">
        <f t="shared" si="78"/>
        <v>10</v>
      </c>
    </row>
    <row r="246" spans="1:54" ht="102" x14ac:dyDescent="0.2">
      <c r="A246" s="1">
        <v>243</v>
      </c>
      <c r="B246" s="2" t="s">
        <v>1273</v>
      </c>
      <c r="C246" s="3" t="s">
        <v>1274</v>
      </c>
      <c r="D246" s="4">
        <v>5012335.1500000004</v>
      </c>
      <c r="E246" s="4">
        <v>5012335.1500000004</v>
      </c>
      <c r="F246" s="23">
        <f t="shared" si="69"/>
        <v>1</v>
      </c>
      <c r="G246" s="21">
        <v>3</v>
      </c>
      <c r="H246" s="4">
        <v>5012335.1500000004</v>
      </c>
      <c r="I246" s="4">
        <v>3776068.66</v>
      </c>
      <c r="J246" s="23">
        <f t="shared" si="70"/>
        <v>0.75335518216494357</v>
      </c>
      <c r="K246" s="21">
        <v>2</v>
      </c>
      <c r="L246" s="76">
        <f t="shared" si="71"/>
        <v>5</v>
      </c>
      <c r="M246" s="130">
        <v>0</v>
      </c>
      <c r="N246" s="130">
        <v>0</v>
      </c>
      <c r="O246" s="131">
        <v>0</v>
      </c>
      <c r="P246" s="130">
        <v>0</v>
      </c>
      <c r="Q246" s="130">
        <v>0</v>
      </c>
      <c r="R246" s="130">
        <v>0</v>
      </c>
      <c r="S246" s="131">
        <v>0</v>
      </c>
      <c r="T246" s="130">
        <v>0</v>
      </c>
      <c r="U246" s="130">
        <v>0</v>
      </c>
      <c r="V246" s="130">
        <v>0</v>
      </c>
      <c r="W246" s="132">
        <v>0</v>
      </c>
      <c r="X246" s="130">
        <v>0</v>
      </c>
      <c r="Y246" s="133">
        <v>0</v>
      </c>
      <c r="Z246" s="133">
        <v>0</v>
      </c>
      <c r="AA246" s="131">
        <v>0</v>
      </c>
      <c r="AB246" s="130">
        <v>0</v>
      </c>
      <c r="AC246" s="139">
        <f t="shared" si="72"/>
        <v>0</v>
      </c>
      <c r="AD246" s="4">
        <v>0</v>
      </c>
      <c r="AE246" s="4">
        <v>2261905.85</v>
      </c>
      <c r="AF246" s="23">
        <f t="shared" si="81"/>
        <v>0</v>
      </c>
      <c r="AG246" s="21">
        <v>0</v>
      </c>
      <c r="AH246" s="4">
        <v>0</v>
      </c>
      <c r="AI246" s="4">
        <v>1594929.1800000002</v>
      </c>
      <c r="AJ246" s="23">
        <v>0</v>
      </c>
      <c r="AK246" s="21">
        <v>0</v>
      </c>
      <c r="AL246" s="74">
        <f t="shared" si="73"/>
        <v>0</v>
      </c>
      <c r="AM246" s="4">
        <v>3776068.6599999992</v>
      </c>
      <c r="AN246" s="4">
        <v>5012335.1500000004</v>
      </c>
      <c r="AO246" s="23">
        <f t="shared" si="74"/>
        <v>0.75335518216494346</v>
      </c>
      <c r="AP246" s="21">
        <v>2</v>
      </c>
      <c r="AQ246" s="4">
        <f t="shared" si="75"/>
        <v>3776068.6599999992</v>
      </c>
      <c r="AR246" s="4">
        <v>0</v>
      </c>
      <c r="AS246" s="23">
        <f t="shared" si="76"/>
        <v>0</v>
      </c>
      <c r="AT246" s="21">
        <v>0</v>
      </c>
      <c r="AU246" s="4">
        <v>0</v>
      </c>
      <c r="AV246" s="21">
        <v>3</v>
      </c>
      <c r="AW246" s="4">
        <v>0</v>
      </c>
      <c r="AX246" s="124">
        <v>0</v>
      </c>
      <c r="AY246" s="53">
        <v>0</v>
      </c>
      <c r="AZ246" s="54">
        <v>0</v>
      </c>
      <c r="BA246" s="88">
        <f t="shared" si="77"/>
        <v>5</v>
      </c>
      <c r="BB246" s="44">
        <f t="shared" si="78"/>
        <v>10</v>
      </c>
    </row>
    <row r="247" spans="1:54" ht="76.5" x14ac:dyDescent="0.2">
      <c r="A247" s="1">
        <v>244</v>
      </c>
      <c r="B247" s="2" t="s">
        <v>1293</v>
      </c>
      <c r="C247" s="3" t="s">
        <v>1294</v>
      </c>
      <c r="D247" s="4">
        <v>2863733.31</v>
      </c>
      <c r="E247" s="4">
        <v>2812379.15</v>
      </c>
      <c r="F247" s="23">
        <f t="shared" si="69"/>
        <v>0.98206740836492201</v>
      </c>
      <c r="G247" s="21">
        <v>3</v>
      </c>
      <c r="H247" s="4">
        <v>2863733.31</v>
      </c>
      <c r="I247" s="4">
        <v>2120940.2999999998</v>
      </c>
      <c r="J247" s="23">
        <f t="shared" si="70"/>
        <v>0.74062074586128268</v>
      </c>
      <c r="K247" s="21">
        <v>2</v>
      </c>
      <c r="L247" s="76">
        <f t="shared" si="71"/>
        <v>5</v>
      </c>
      <c r="M247" s="130">
        <v>0</v>
      </c>
      <c r="N247" s="130">
        <v>0</v>
      </c>
      <c r="O247" s="131">
        <v>0</v>
      </c>
      <c r="P247" s="130">
        <v>0</v>
      </c>
      <c r="Q247" s="130">
        <v>0</v>
      </c>
      <c r="R247" s="130">
        <v>0</v>
      </c>
      <c r="S247" s="131">
        <v>0</v>
      </c>
      <c r="T247" s="130">
        <v>0</v>
      </c>
      <c r="U247" s="130">
        <v>0</v>
      </c>
      <c r="V247" s="130">
        <v>0</v>
      </c>
      <c r="W247" s="132">
        <v>0</v>
      </c>
      <c r="X247" s="130">
        <v>0</v>
      </c>
      <c r="Y247" s="133">
        <v>0</v>
      </c>
      <c r="Z247" s="133">
        <v>0</v>
      </c>
      <c r="AA247" s="131">
        <v>0</v>
      </c>
      <c r="AB247" s="130">
        <v>0</v>
      </c>
      <c r="AC247" s="139">
        <f t="shared" si="72"/>
        <v>0</v>
      </c>
      <c r="AD247" s="4">
        <v>0</v>
      </c>
      <c r="AE247" s="4">
        <v>789530.09999999986</v>
      </c>
      <c r="AF247" s="23">
        <f t="shared" si="81"/>
        <v>0</v>
      </c>
      <c r="AG247" s="21">
        <v>0</v>
      </c>
      <c r="AH247" s="4">
        <v>0</v>
      </c>
      <c r="AI247" s="4">
        <v>344948.53</v>
      </c>
      <c r="AJ247" s="23">
        <v>0</v>
      </c>
      <c r="AK247" s="21">
        <v>0</v>
      </c>
      <c r="AL247" s="74">
        <f t="shared" si="73"/>
        <v>0</v>
      </c>
      <c r="AM247" s="4">
        <v>2120940.3000000003</v>
      </c>
      <c r="AN247" s="4">
        <v>2812379.15</v>
      </c>
      <c r="AO247" s="23">
        <f t="shared" si="74"/>
        <v>0.75414451141838412</v>
      </c>
      <c r="AP247" s="21">
        <v>2</v>
      </c>
      <c r="AQ247" s="4">
        <f t="shared" si="75"/>
        <v>2120940.3000000003</v>
      </c>
      <c r="AR247" s="4">
        <v>0</v>
      </c>
      <c r="AS247" s="23">
        <f t="shared" si="76"/>
        <v>0</v>
      </c>
      <c r="AT247" s="21">
        <v>0</v>
      </c>
      <c r="AU247" s="4">
        <v>0</v>
      </c>
      <c r="AV247" s="21">
        <v>3</v>
      </c>
      <c r="AW247" s="4">
        <v>0</v>
      </c>
      <c r="AX247" s="124">
        <v>0</v>
      </c>
      <c r="AY247" s="53">
        <v>0</v>
      </c>
      <c r="AZ247" s="54">
        <v>0</v>
      </c>
      <c r="BA247" s="88">
        <f t="shared" si="77"/>
        <v>5</v>
      </c>
      <c r="BB247" s="44">
        <f t="shared" si="78"/>
        <v>10</v>
      </c>
    </row>
    <row r="248" spans="1:54" ht="76.5" x14ac:dyDescent="0.2">
      <c r="A248" s="1">
        <v>245</v>
      </c>
      <c r="B248" s="2" t="s">
        <v>1299</v>
      </c>
      <c r="C248" s="3" t="s">
        <v>1300</v>
      </c>
      <c r="D248" s="4">
        <v>518602.38</v>
      </c>
      <c r="E248" s="4">
        <v>555744.32999999996</v>
      </c>
      <c r="F248" s="23">
        <f t="shared" si="69"/>
        <v>1.0716193203741178</v>
      </c>
      <c r="G248" s="21">
        <v>3</v>
      </c>
      <c r="H248" s="4">
        <v>518602.38</v>
      </c>
      <c r="I248" s="4">
        <v>461838.31</v>
      </c>
      <c r="J248" s="23">
        <f t="shared" si="70"/>
        <v>0.89054413903769591</v>
      </c>
      <c r="K248" s="21">
        <v>2</v>
      </c>
      <c r="L248" s="76">
        <f t="shared" si="71"/>
        <v>5</v>
      </c>
      <c r="M248" s="130">
        <v>0</v>
      </c>
      <c r="N248" s="130">
        <v>0</v>
      </c>
      <c r="O248" s="131">
        <v>0</v>
      </c>
      <c r="P248" s="130">
        <v>0</v>
      </c>
      <c r="Q248" s="130">
        <v>0</v>
      </c>
      <c r="R248" s="130">
        <v>0</v>
      </c>
      <c r="S248" s="131">
        <v>0</v>
      </c>
      <c r="T248" s="130">
        <v>0</v>
      </c>
      <c r="U248" s="130">
        <v>0</v>
      </c>
      <c r="V248" s="130">
        <v>0</v>
      </c>
      <c r="W248" s="132">
        <v>0</v>
      </c>
      <c r="X248" s="130">
        <v>0</v>
      </c>
      <c r="Y248" s="133">
        <v>0</v>
      </c>
      <c r="Z248" s="133">
        <v>0</v>
      </c>
      <c r="AA248" s="131">
        <v>0</v>
      </c>
      <c r="AB248" s="130">
        <v>0</v>
      </c>
      <c r="AC248" s="139">
        <f t="shared" si="72"/>
        <v>0</v>
      </c>
      <c r="AD248" s="4">
        <v>0</v>
      </c>
      <c r="AE248" s="4">
        <v>0</v>
      </c>
      <c r="AF248" s="23">
        <v>0</v>
      </c>
      <c r="AG248" s="21">
        <v>0</v>
      </c>
      <c r="AH248" s="4">
        <v>0</v>
      </c>
      <c r="AI248" s="4">
        <v>0</v>
      </c>
      <c r="AJ248" s="23">
        <v>0</v>
      </c>
      <c r="AK248" s="21">
        <v>0</v>
      </c>
      <c r="AL248" s="74">
        <f t="shared" si="73"/>
        <v>0</v>
      </c>
      <c r="AM248" s="4">
        <v>461838.31</v>
      </c>
      <c r="AN248" s="4">
        <v>555744.32999999996</v>
      </c>
      <c r="AO248" s="23">
        <f t="shared" si="74"/>
        <v>0.83102658015422315</v>
      </c>
      <c r="AP248" s="21">
        <v>2</v>
      </c>
      <c r="AQ248" s="4">
        <f t="shared" si="75"/>
        <v>461838.31</v>
      </c>
      <c r="AR248" s="4">
        <v>137570.45000000001</v>
      </c>
      <c r="AS248" s="23">
        <f t="shared" si="76"/>
        <v>0.29787578687441502</v>
      </c>
      <c r="AT248" s="21">
        <v>0</v>
      </c>
      <c r="AU248" s="4">
        <v>0</v>
      </c>
      <c r="AV248" s="21">
        <v>3</v>
      </c>
      <c r="AW248" s="4">
        <v>0</v>
      </c>
      <c r="AX248" s="124">
        <v>0</v>
      </c>
      <c r="AY248" s="53">
        <v>0</v>
      </c>
      <c r="AZ248" s="54">
        <v>0</v>
      </c>
      <c r="BA248" s="88">
        <f t="shared" si="77"/>
        <v>5</v>
      </c>
      <c r="BB248" s="44">
        <f t="shared" si="78"/>
        <v>10</v>
      </c>
    </row>
    <row r="249" spans="1:54" ht="89.25" x14ac:dyDescent="0.2">
      <c r="A249" s="1">
        <v>246</v>
      </c>
      <c r="B249" s="2" t="s">
        <v>1301</v>
      </c>
      <c r="C249" s="3" t="s">
        <v>1302</v>
      </c>
      <c r="D249" s="4">
        <v>1245025.18</v>
      </c>
      <c r="E249" s="4">
        <v>1223769.2</v>
      </c>
      <c r="F249" s="23">
        <f t="shared" si="69"/>
        <v>0.9829272689890497</v>
      </c>
      <c r="G249" s="21">
        <v>3</v>
      </c>
      <c r="H249" s="4">
        <v>1245025.18</v>
      </c>
      <c r="I249" s="4">
        <v>1033840.63</v>
      </c>
      <c r="J249" s="23">
        <f t="shared" si="70"/>
        <v>0.83037728602404659</v>
      </c>
      <c r="K249" s="21">
        <v>2</v>
      </c>
      <c r="L249" s="76">
        <f t="shared" si="71"/>
        <v>5</v>
      </c>
      <c r="M249" s="130">
        <v>0</v>
      </c>
      <c r="N249" s="130">
        <v>0</v>
      </c>
      <c r="O249" s="131">
        <v>0</v>
      </c>
      <c r="P249" s="130">
        <v>0</v>
      </c>
      <c r="Q249" s="130">
        <v>0</v>
      </c>
      <c r="R249" s="130">
        <v>0</v>
      </c>
      <c r="S249" s="131">
        <v>0</v>
      </c>
      <c r="T249" s="130">
        <v>0</v>
      </c>
      <c r="U249" s="130">
        <v>0</v>
      </c>
      <c r="V249" s="130">
        <v>0</v>
      </c>
      <c r="W249" s="132">
        <v>0</v>
      </c>
      <c r="X249" s="130">
        <v>0</v>
      </c>
      <c r="Y249" s="133">
        <v>0</v>
      </c>
      <c r="Z249" s="133">
        <v>0</v>
      </c>
      <c r="AA249" s="131">
        <v>0</v>
      </c>
      <c r="AB249" s="130">
        <v>0</v>
      </c>
      <c r="AC249" s="139">
        <f t="shared" si="72"/>
        <v>0</v>
      </c>
      <c r="AD249" s="4">
        <v>0</v>
      </c>
      <c r="AE249" s="4">
        <v>91549.559999999983</v>
      </c>
      <c r="AF249" s="23">
        <f t="shared" ref="AF249:AF261" si="82">AD249/AE249</f>
        <v>0</v>
      </c>
      <c r="AG249" s="21">
        <v>0</v>
      </c>
      <c r="AH249" s="4">
        <v>0</v>
      </c>
      <c r="AI249" s="4">
        <v>0</v>
      </c>
      <c r="AJ249" s="23">
        <v>0</v>
      </c>
      <c r="AK249" s="21">
        <v>0</v>
      </c>
      <c r="AL249" s="74">
        <f t="shared" si="73"/>
        <v>0</v>
      </c>
      <c r="AM249" s="4">
        <v>1033840.6299999999</v>
      </c>
      <c r="AN249" s="4">
        <v>1223769.2</v>
      </c>
      <c r="AO249" s="23">
        <f t="shared" si="74"/>
        <v>0.84480033489975059</v>
      </c>
      <c r="AP249" s="21">
        <v>2</v>
      </c>
      <c r="AQ249" s="4">
        <f t="shared" si="75"/>
        <v>1033840.6299999999</v>
      </c>
      <c r="AR249" s="4">
        <v>0</v>
      </c>
      <c r="AS249" s="23">
        <f t="shared" si="76"/>
        <v>0</v>
      </c>
      <c r="AT249" s="21">
        <v>0</v>
      </c>
      <c r="AU249" s="4">
        <v>0</v>
      </c>
      <c r="AV249" s="21">
        <v>3</v>
      </c>
      <c r="AW249" s="4">
        <v>0</v>
      </c>
      <c r="AX249" s="124">
        <v>0</v>
      </c>
      <c r="AY249" s="53">
        <v>0</v>
      </c>
      <c r="AZ249" s="54">
        <v>0</v>
      </c>
      <c r="BA249" s="88">
        <f t="shared" si="77"/>
        <v>5</v>
      </c>
      <c r="BB249" s="44">
        <f t="shared" si="78"/>
        <v>10</v>
      </c>
    </row>
    <row r="250" spans="1:54" ht="89.25" x14ac:dyDescent="0.2">
      <c r="A250" s="1">
        <v>247</v>
      </c>
      <c r="B250" s="2" t="s">
        <v>1309</v>
      </c>
      <c r="C250" s="3" t="s">
        <v>1310</v>
      </c>
      <c r="D250" s="4">
        <v>2171545.17</v>
      </c>
      <c r="E250" s="4">
        <v>2268426.34</v>
      </c>
      <c r="F250" s="23">
        <f t="shared" si="69"/>
        <v>1.0446139326680457</v>
      </c>
      <c r="G250" s="21">
        <v>3</v>
      </c>
      <c r="H250" s="4">
        <v>2171545.17</v>
      </c>
      <c r="I250" s="4">
        <v>1850054.5</v>
      </c>
      <c r="J250" s="23">
        <f t="shared" si="70"/>
        <v>0.85195303581919046</v>
      </c>
      <c r="K250" s="21">
        <v>2</v>
      </c>
      <c r="L250" s="76">
        <f t="shared" si="71"/>
        <v>5</v>
      </c>
      <c r="M250" s="130">
        <v>0</v>
      </c>
      <c r="N250" s="130">
        <v>0</v>
      </c>
      <c r="O250" s="131">
        <v>0</v>
      </c>
      <c r="P250" s="130">
        <v>0</v>
      </c>
      <c r="Q250" s="130">
        <v>0</v>
      </c>
      <c r="R250" s="130">
        <v>0</v>
      </c>
      <c r="S250" s="131">
        <v>0</v>
      </c>
      <c r="T250" s="130">
        <v>0</v>
      </c>
      <c r="U250" s="130">
        <v>0</v>
      </c>
      <c r="V250" s="130">
        <v>0</v>
      </c>
      <c r="W250" s="132">
        <v>0</v>
      </c>
      <c r="X250" s="130">
        <v>0</v>
      </c>
      <c r="Y250" s="133">
        <v>0</v>
      </c>
      <c r="Z250" s="133">
        <v>0</v>
      </c>
      <c r="AA250" s="131">
        <v>0</v>
      </c>
      <c r="AB250" s="130">
        <v>0</v>
      </c>
      <c r="AC250" s="139">
        <f t="shared" si="72"/>
        <v>0</v>
      </c>
      <c r="AD250" s="4">
        <v>0</v>
      </c>
      <c r="AE250" s="4">
        <v>489839.60000000003</v>
      </c>
      <c r="AF250" s="23">
        <f t="shared" si="82"/>
        <v>0</v>
      </c>
      <c r="AG250" s="21">
        <v>0</v>
      </c>
      <c r="AH250" s="4">
        <v>0</v>
      </c>
      <c r="AI250" s="4">
        <v>136720.47999999998</v>
      </c>
      <c r="AJ250" s="23">
        <v>0</v>
      </c>
      <c r="AK250" s="21">
        <v>0</v>
      </c>
      <c r="AL250" s="74">
        <f t="shared" si="73"/>
        <v>0</v>
      </c>
      <c r="AM250" s="4">
        <v>1850054.5000000002</v>
      </c>
      <c r="AN250" s="4">
        <v>2268426.34</v>
      </c>
      <c r="AO250" s="23">
        <f t="shared" si="74"/>
        <v>0.81556736816942466</v>
      </c>
      <c r="AP250" s="21">
        <v>2</v>
      </c>
      <c r="AQ250" s="4">
        <f t="shared" si="75"/>
        <v>1850054.5000000002</v>
      </c>
      <c r="AR250" s="4">
        <v>506536.99999999994</v>
      </c>
      <c r="AS250" s="23">
        <f t="shared" si="76"/>
        <v>0.27379571790993179</v>
      </c>
      <c r="AT250" s="21">
        <v>0</v>
      </c>
      <c r="AU250" s="4">
        <v>0</v>
      </c>
      <c r="AV250" s="21">
        <v>3</v>
      </c>
      <c r="AW250" s="4">
        <v>0</v>
      </c>
      <c r="AX250" s="124">
        <v>0</v>
      </c>
      <c r="AY250" s="53">
        <v>0</v>
      </c>
      <c r="AZ250" s="54">
        <v>0</v>
      </c>
      <c r="BA250" s="88">
        <f t="shared" si="77"/>
        <v>5</v>
      </c>
      <c r="BB250" s="44">
        <f t="shared" si="78"/>
        <v>10</v>
      </c>
    </row>
    <row r="251" spans="1:54" ht="76.5" x14ac:dyDescent="0.2">
      <c r="A251" s="1">
        <v>248</v>
      </c>
      <c r="B251" s="2" t="s">
        <v>1315</v>
      </c>
      <c r="C251" s="3" t="s">
        <v>1316</v>
      </c>
      <c r="D251" s="4">
        <v>2540438.39</v>
      </c>
      <c r="E251" s="4">
        <v>2540438.39</v>
      </c>
      <c r="F251" s="23">
        <f t="shared" si="69"/>
        <v>1</v>
      </c>
      <c r="G251" s="21">
        <v>3</v>
      </c>
      <c r="H251" s="4">
        <v>2540438.39</v>
      </c>
      <c r="I251" s="4">
        <v>1524973.56</v>
      </c>
      <c r="J251" s="23">
        <f t="shared" si="70"/>
        <v>0.60027968637334284</v>
      </c>
      <c r="K251" s="21">
        <v>1</v>
      </c>
      <c r="L251" s="77">
        <f t="shared" si="71"/>
        <v>4</v>
      </c>
      <c r="M251" s="130">
        <v>8</v>
      </c>
      <c r="N251" s="130">
        <v>5</v>
      </c>
      <c r="O251" s="131">
        <f>N251/M251</f>
        <v>0.625</v>
      </c>
      <c r="P251" s="130">
        <v>0</v>
      </c>
      <c r="Q251" s="130">
        <v>8</v>
      </c>
      <c r="R251" s="130">
        <v>3</v>
      </c>
      <c r="S251" s="131">
        <f>R251/Q251</f>
        <v>0.375</v>
      </c>
      <c r="T251" s="130">
        <v>2</v>
      </c>
      <c r="U251" s="130">
        <v>3</v>
      </c>
      <c r="V251" s="130">
        <v>8</v>
      </c>
      <c r="W251" s="132">
        <f>U251/V251</f>
        <v>0.375</v>
      </c>
      <c r="X251" s="130">
        <v>0</v>
      </c>
      <c r="Y251" s="134">
        <v>136945</v>
      </c>
      <c r="Z251" s="134">
        <v>137330</v>
      </c>
      <c r="AA251" s="135">
        <f>(Z251-Y251)/Z251</f>
        <v>2.8034661035462025E-3</v>
      </c>
      <c r="AB251" s="130">
        <v>0</v>
      </c>
      <c r="AC251" s="139">
        <f t="shared" si="72"/>
        <v>2</v>
      </c>
      <c r="AD251" s="4">
        <v>0</v>
      </c>
      <c r="AE251" s="4">
        <v>373129.36</v>
      </c>
      <c r="AF251" s="23">
        <f t="shared" si="82"/>
        <v>0</v>
      </c>
      <c r="AG251" s="21">
        <v>0</v>
      </c>
      <c r="AH251" s="4">
        <v>0</v>
      </c>
      <c r="AI251" s="4">
        <v>12330</v>
      </c>
      <c r="AJ251" s="23">
        <v>0</v>
      </c>
      <c r="AK251" s="21">
        <v>0</v>
      </c>
      <c r="AL251" s="74">
        <f t="shared" si="73"/>
        <v>0</v>
      </c>
      <c r="AM251" s="4">
        <v>1524973.5600000003</v>
      </c>
      <c r="AN251" s="4">
        <v>2540438.39</v>
      </c>
      <c r="AO251" s="23">
        <f t="shared" si="74"/>
        <v>0.60027968637334295</v>
      </c>
      <c r="AP251" s="21">
        <v>1</v>
      </c>
      <c r="AQ251" s="4">
        <f t="shared" si="75"/>
        <v>1524973.5600000003</v>
      </c>
      <c r="AR251" s="4">
        <v>136945</v>
      </c>
      <c r="AS251" s="23">
        <f t="shared" si="76"/>
        <v>8.9801556952895614E-2</v>
      </c>
      <c r="AT251" s="21">
        <v>0</v>
      </c>
      <c r="AU251" s="4">
        <v>0</v>
      </c>
      <c r="AV251" s="21">
        <v>3</v>
      </c>
      <c r="AW251" s="4">
        <v>0</v>
      </c>
      <c r="AX251" s="124">
        <v>0</v>
      </c>
      <c r="AY251" s="53">
        <v>0</v>
      </c>
      <c r="AZ251" s="54">
        <v>0</v>
      </c>
      <c r="BA251" s="88">
        <f t="shared" si="77"/>
        <v>4</v>
      </c>
      <c r="BB251" s="44">
        <f t="shared" si="78"/>
        <v>10</v>
      </c>
    </row>
    <row r="252" spans="1:54" ht="89.25" x14ac:dyDescent="0.2">
      <c r="A252" s="1">
        <v>249</v>
      </c>
      <c r="B252" s="2" t="s">
        <v>1329</v>
      </c>
      <c r="C252" s="3" t="s">
        <v>1330</v>
      </c>
      <c r="D252" s="4">
        <v>1545420.41</v>
      </c>
      <c r="E252" s="4">
        <v>1545420.41</v>
      </c>
      <c r="F252" s="23">
        <f t="shared" si="69"/>
        <v>1</v>
      </c>
      <c r="G252" s="21">
        <v>3</v>
      </c>
      <c r="H252" s="4">
        <v>1545420.41</v>
      </c>
      <c r="I252" s="4">
        <v>1335865.95</v>
      </c>
      <c r="J252" s="23">
        <f t="shared" si="70"/>
        <v>0.86440294262711337</v>
      </c>
      <c r="K252" s="21">
        <v>2</v>
      </c>
      <c r="L252" s="76">
        <f t="shared" si="71"/>
        <v>5</v>
      </c>
      <c r="M252" s="130">
        <v>0</v>
      </c>
      <c r="N252" s="130">
        <v>0</v>
      </c>
      <c r="O252" s="131">
        <v>0</v>
      </c>
      <c r="P252" s="130">
        <v>0</v>
      </c>
      <c r="Q252" s="130">
        <v>0</v>
      </c>
      <c r="R252" s="130">
        <v>0</v>
      </c>
      <c r="S252" s="131">
        <v>0</v>
      </c>
      <c r="T252" s="130">
        <v>0</v>
      </c>
      <c r="U252" s="130">
        <v>0</v>
      </c>
      <c r="V252" s="130">
        <v>0</v>
      </c>
      <c r="W252" s="132">
        <v>0</v>
      </c>
      <c r="X252" s="130">
        <v>0</v>
      </c>
      <c r="Y252" s="133">
        <v>0</v>
      </c>
      <c r="Z252" s="133">
        <v>0</v>
      </c>
      <c r="AA252" s="131">
        <v>0</v>
      </c>
      <c r="AB252" s="130">
        <v>0</v>
      </c>
      <c r="AC252" s="139">
        <f t="shared" si="72"/>
        <v>0</v>
      </c>
      <c r="AD252" s="4">
        <v>0</v>
      </c>
      <c r="AE252" s="4">
        <v>77312</v>
      </c>
      <c r="AF252" s="23">
        <f t="shared" si="82"/>
        <v>0</v>
      </c>
      <c r="AG252" s="21">
        <v>0</v>
      </c>
      <c r="AH252" s="4">
        <v>0</v>
      </c>
      <c r="AI252" s="4">
        <v>0</v>
      </c>
      <c r="AJ252" s="23">
        <v>0</v>
      </c>
      <c r="AK252" s="21">
        <v>0</v>
      </c>
      <c r="AL252" s="74">
        <f t="shared" si="73"/>
        <v>0</v>
      </c>
      <c r="AM252" s="4">
        <v>1335865.95</v>
      </c>
      <c r="AN252" s="4">
        <v>1545420.41</v>
      </c>
      <c r="AO252" s="23">
        <f t="shared" si="74"/>
        <v>0.86440294262711337</v>
      </c>
      <c r="AP252" s="21">
        <v>2</v>
      </c>
      <c r="AQ252" s="4">
        <f t="shared" si="75"/>
        <v>1335865.95</v>
      </c>
      <c r="AR252" s="4">
        <v>0</v>
      </c>
      <c r="AS252" s="23">
        <f t="shared" si="76"/>
        <v>0</v>
      </c>
      <c r="AT252" s="21">
        <v>0</v>
      </c>
      <c r="AU252" s="4">
        <v>0</v>
      </c>
      <c r="AV252" s="21">
        <v>3</v>
      </c>
      <c r="AW252" s="4">
        <v>0</v>
      </c>
      <c r="AX252" s="124">
        <v>0</v>
      </c>
      <c r="AY252" s="53">
        <v>0</v>
      </c>
      <c r="AZ252" s="54">
        <v>0</v>
      </c>
      <c r="BA252" s="88">
        <f t="shared" si="77"/>
        <v>5</v>
      </c>
      <c r="BB252" s="44">
        <f t="shared" si="78"/>
        <v>10</v>
      </c>
    </row>
    <row r="253" spans="1:54" ht="76.5" x14ac:dyDescent="0.2">
      <c r="A253" s="1">
        <v>250</v>
      </c>
      <c r="B253" s="2" t="s">
        <v>1385</v>
      </c>
      <c r="C253" s="3" t="s">
        <v>1386</v>
      </c>
      <c r="D253" s="4">
        <v>1454382.74</v>
      </c>
      <c r="E253" s="4">
        <v>1454382.74</v>
      </c>
      <c r="F253" s="23">
        <f t="shared" si="69"/>
        <v>1</v>
      </c>
      <c r="G253" s="21">
        <v>3</v>
      </c>
      <c r="H253" s="4">
        <v>1454382.74</v>
      </c>
      <c r="I253" s="4">
        <v>1260625.29</v>
      </c>
      <c r="J253" s="23">
        <f t="shared" si="70"/>
        <v>0.86677684995079085</v>
      </c>
      <c r="K253" s="21">
        <v>2</v>
      </c>
      <c r="L253" s="76">
        <f t="shared" si="71"/>
        <v>5</v>
      </c>
      <c r="M253" s="130">
        <v>0</v>
      </c>
      <c r="N253" s="130">
        <v>0</v>
      </c>
      <c r="O253" s="131">
        <v>0</v>
      </c>
      <c r="P253" s="130">
        <v>0</v>
      </c>
      <c r="Q253" s="130">
        <v>0</v>
      </c>
      <c r="R253" s="130">
        <v>0</v>
      </c>
      <c r="S253" s="131">
        <v>0</v>
      </c>
      <c r="T253" s="130">
        <v>0</v>
      </c>
      <c r="U253" s="130">
        <v>0</v>
      </c>
      <c r="V253" s="130">
        <v>0</v>
      </c>
      <c r="W253" s="132">
        <v>0</v>
      </c>
      <c r="X253" s="130">
        <v>0</v>
      </c>
      <c r="Y253" s="133">
        <v>0</v>
      </c>
      <c r="Z253" s="133">
        <v>0</v>
      </c>
      <c r="AA253" s="131">
        <v>0</v>
      </c>
      <c r="AB253" s="130">
        <v>0</v>
      </c>
      <c r="AC253" s="139">
        <f t="shared" si="72"/>
        <v>0</v>
      </c>
      <c r="AD253" s="4">
        <v>0</v>
      </c>
      <c r="AE253" s="4">
        <v>344669.20999999996</v>
      </c>
      <c r="AF253" s="23">
        <f t="shared" si="82"/>
        <v>0</v>
      </c>
      <c r="AG253" s="21">
        <v>0</v>
      </c>
      <c r="AH253" s="4">
        <v>0</v>
      </c>
      <c r="AI253" s="4">
        <v>309671.20999999996</v>
      </c>
      <c r="AJ253" s="23">
        <v>0</v>
      </c>
      <c r="AK253" s="21">
        <v>0</v>
      </c>
      <c r="AL253" s="74">
        <f t="shared" si="73"/>
        <v>0</v>
      </c>
      <c r="AM253" s="4">
        <v>1260625.2899999998</v>
      </c>
      <c r="AN253" s="4">
        <v>1454382.74</v>
      </c>
      <c r="AO253" s="23">
        <f t="shared" si="74"/>
        <v>0.86677684995079063</v>
      </c>
      <c r="AP253" s="21">
        <v>2</v>
      </c>
      <c r="AQ253" s="4">
        <f t="shared" si="75"/>
        <v>1260625.2899999998</v>
      </c>
      <c r="AR253" s="4">
        <v>152640</v>
      </c>
      <c r="AS253" s="23">
        <f t="shared" si="76"/>
        <v>0.12108276837758826</v>
      </c>
      <c r="AT253" s="21">
        <v>0</v>
      </c>
      <c r="AU253" s="4">
        <v>0</v>
      </c>
      <c r="AV253" s="21">
        <v>3</v>
      </c>
      <c r="AW253" s="4">
        <v>0</v>
      </c>
      <c r="AX253" s="124">
        <v>0</v>
      </c>
      <c r="AY253" s="53">
        <v>0</v>
      </c>
      <c r="AZ253" s="54">
        <v>0</v>
      </c>
      <c r="BA253" s="88">
        <f t="shared" si="77"/>
        <v>5</v>
      </c>
      <c r="BB253" s="44">
        <f t="shared" si="78"/>
        <v>10</v>
      </c>
    </row>
    <row r="254" spans="1:54" ht="76.5" x14ac:dyDescent="0.2">
      <c r="A254" s="1">
        <v>251</v>
      </c>
      <c r="B254" s="2" t="s">
        <v>1389</v>
      </c>
      <c r="C254" s="3" t="s">
        <v>1390</v>
      </c>
      <c r="D254" s="4">
        <v>3530793.92</v>
      </c>
      <c r="E254" s="4">
        <v>3837963.62</v>
      </c>
      <c r="F254" s="23">
        <f t="shared" si="69"/>
        <v>1.0869973459113695</v>
      </c>
      <c r="G254" s="21">
        <v>3</v>
      </c>
      <c r="H254" s="4">
        <v>3530793.92</v>
      </c>
      <c r="I254" s="4">
        <v>2806141.15</v>
      </c>
      <c r="J254" s="23">
        <f t="shared" si="70"/>
        <v>0.79476208852200581</v>
      </c>
      <c r="K254" s="21">
        <v>2</v>
      </c>
      <c r="L254" s="76">
        <f t="shared" si="71"/>
        <v>5</v>
      </c>
      <c r="M254" s="130">
        <v>0</v>
      </c>
      <c r="N254" s="130">
        <v>0</v>
      </c>
      <c r="O254" s="131">
        <v>0</v>
      </c>
      <c r="P254" s="130">
        <v>0</v>
      </c>
      <c r="Q254" s="130">
        <v>0</v>
      </c>
      <c r="R254" s="130">
        <v>0</v>
      </c>
      <c r="S254" s="131">
        <v>0</v>
      </c>
      <c r="T254" s="130">
        <v>0</v>
      </c>
      <c r="U254" s="130">
        <v>0</v>
      </c>
      <c r="V254" s="130">
        <v>0</v>
      </c>
      <c r="W254" s="132">
        <v>0</v>
      </c>
      <c r="X254" s="130">
        <v>0</v>
      </c>
      <c r="Y254" s="133">
        <v>0</v>
      </c>
      <c r="Z254" s="133">
        <v>0</v>
      </c>
      <c r="AA254" s="131">
        <v>0</v>
      </c>
      <c r="AB254" s="130">
        <v>0</v>
      </c>
      <c r="AC254" s="139">
        <f t="shared" si="72"/>
        <v>0</v>
      </c>
      <c r="AD254" s="4">
        <v>0</v>
      </c>
      <c r="AE254" s="4">
        <v>1225555.8899999999</v>
      </c>
      <c r="AF254" s="23">
        <f t="shared" si="82"/>
        <v>0</v>
      </c>
      <c r="AG254" s="21">
        <v>0</v>
      </c>
      <c r="AH254" s="4">
        <v>0</v>
      </c>
      <c r="AI254" s="4">
        <v>440900.79</v>
      </c>
      <c r="AJ254" s="23">
        <v>0</v>
      </c>
      <c r="AK254" s="21">
        <v>0</v>
      </c>
      <c r="AL254" s="74">
        <f t="shared" si="73"/>
        <v>0</v>
      </c>
      <c r="AM254" s="4">
        <v>2806141.1499999994</v>
      </c>
      <c r="AN254" s="4">
        <v>3837963.62</v>
      </c>
      <c r="AO254" s="23">
        <f t="shared" si="74"/>
        <v>0.73115366059670972</v>
      </c>
      <c r="AP254" s="21">
        <v>2</v>
      </c>
      <c r="AQ254" s="4">
        <f t="shared" si="75"/>
        <v>2806141.1499999994</v>
      </c>
      <c r="AR254" s="4">
        <v>0</v>
      </c>
      <c r="AS254" s="23">
        <f t="shared" si="76"/>
        <v>0</v>
      </c>
      <c r="AT254" s="21">
        <v>0</v>
      </c>
      <c r="AU254" s="4">
        <v>0</v>
      </c>
      <c r="AV254" s="21">
        <v>3</v>
      </c>
      <c r="AW254" s="4">
        <v>0</v>
      </c>
      <c r="AX254" s="124">
        <v>0</v>
      </c>
      <c r="AY254" s="53">
        <v>0</v>
      </c>
      <c r="AZ254" s="54">
        <v>0</v>
      </c>
      <c r="BA254" s="88">
        <f t="shared" si="77"/>
        <v>5</v>
      </c>
      <c r="BB254" s="44">
        <f t="shared" si="78"/>
        <v>10</v>
      </c>
    </row>
    <row r="255" spans="1:54" ht="76.5" x14ac:dyDescent="0.2">
      <c r="A255" s="1">
        <v>252</v>
      </c>
      <c r="B255" s="2" t="s">
        <v>1393</v>
      </c>
      <c r="C255" s="3" t="s">
        <v>1394</v>
      </c>
      <c r="D255" s="4">
        <v>1537137.43</v>
      </c>
      <c r="E255" s="4">
        <v>1537137.43</v>
      </c>
      <c r="F255" s="23">
        <f t="shared" si="69"/>
        <v>1</v>
      </c>
      <c r="G255" s="21">
        <v>3</v>
      </c>
      <c r="H255" s="4">
        <v>1537137.43</v>
      </c>
      <c r="I255" s="4">
        <v>1139868.22</v>
      </c>
      <c r="J255" s="23">
        <f t="shared" si="70"/>
        <v>0.74155257542586805</v>
      </c>
      <c r="K255" s="21">
        <v>2</v>
      </c>
      <c r="L255" s="76">
        <f t="shared" si="71"/>
        <v>5</v>
      </c>
      <c r="M255" s="130">
        <v>0</v>
      </c>
      <c r="N255" s="130">
        <v>0</v>
      </c>
      <c r="O255" s="131">
        <v>0</v>
      </c>
      <c r="P255" s="130">
        <v>0</v>
      </c>
      <c r="Q255" s="130">
        <v>0</v>
      </c>
      <c r="R255" s="130">
        <v>0</v>
      </c>
      <c r="S255" s="131">
        <v>0</v>
      </c>
      <c r="T255" s="130">
        <v>0</v>
      </c>
      <c r="U255" s="130">
        <v>0</v>
      </c>
      <c r="V255" s="130">
        <v>0</v>
      </c>
      <c r="W255" s="132">
        <v>0</v>
      </c>
      <c r="X255" s="130">
        <v>0</v>
      </c>
      <c r="Y255" s="133">
        <v>0</v>
      </c>
      <c r="Z255" s="133">
        <v>0</v>
      </c>
      <c r="AA255" s="131">
        <v>0</v>
      </c>
      <c r="AB255" s="130">
        <v>0</v>
      </c>
      <c r="AC255" s="139">
        <f t="shared" si="72"/>
        <v>0</v>
      </c>
      <c r="AD255" s="4">
        <v>0</v>
      </c>
      <c r="AE255" s="4">
        <v>475835.52</v>
      </c>
      <c r="AF255" s="23">
        <f t="shared" si="82"/>
        <v>0</v>
      </c>
      <c r="AG255" s="21">
        <v>0</v>
      </c>
      <c r="AH255" s="4">
        <v>0</v>
      </c>
      <c r="AI255" s="4">
        <v>407801.72000000003</v>
      </c>
      <c r="AJ255" s="23">
        <v>0</v>
      </c>
      <c r="AK255" s="21">
        <v>0</v>
      </c>
      <c r="AL255" s="74">
        <f t="shared" si="73"/>
        <v>0</v>
      </c>
      <c r="AM255" s="4">
        <v>1139868.22</v>
      </c>
      <c r="AN255" s="4">
        <v>1537137.43</v>
      </c>
      <c r="AO255" s="23">
        <f t="shared" si="74"/>
        <v>0.74155257542586805</v>
      </c>
      <c r="AP255" s="21">
        <v>2</v>
      </c>
      <c r="AQ255" s="4">
        <f t="shared" si="75"/>
        <v>1139868.22</v>
      </c>
      <c r="AR255" s="4">
        <v>132640</v>
      </c>
      <c r="AS255" s="23">
        <f t="shared" si="76"/>
        <v>0.11636432850106129</v>
      </c>
      <c r="AT255" s="21">
        <v>0</v>
      </c>
      <c r="AU255" s="4">
        <v>0</v>
      </c>
      <c r="AV255" s="21">
        <v>3</v>
      </c>
      <c r="AW255" s="4">
        <v>0</v>
      </c>
      <c r="AX255" s="124">
        <v>0</v>
      </c>
      <c r="AY255" s="53">
        <v>0</v>
      </c>
      <c r="AZ255" s="54">
        <v>0</v>
      </c>
      <c r="BA255" s="88">
        <f t="shared" si="77"/>
        <v>5</v>
      </c>
      <c r="BB255" s="44">
        <f t="shared" si="78"/>
        <v>10</v>
      </c>
    </row>
    <row r="256" spans="1:54" ht="76.5" x14ac:dyDescent="0.2">
      <c r="A256" s="1">
        <v>253</v>
      </c>
      <c r="B256" s="2" t="s">
        <v>1425</v>
      </c>
      <c r="C256" s="3" t="s">
        <v>1426</v>
      </c>
      <c r="D256" s="4">
        <v>2067103.1</v>
      </c>
      <c r="E256" s="4">
        <v>2067103.1</v>
      </c>
      <c r="F256" s="23">
        <f t="shared" si="69"/>
        <v>1</v>
      </c>
      <c r="G256" s="21">
        <v>3</v>
      </c>
      <c r="H256" s="4">
        <v>2067103.1</v>
      </c>
      <c r="I256" s="4">
        <v>1634237</v>
      </c>
      <c r="J256" s="23">
        <f t="shared" si="70"/>
        <v>0.79059288334481237</v>
      </c>
      <c r="K256" s="21">
        <v>2</v>
      </c>
      <c r="L256" s="76">
        <f t="shared" si="71"/>
        <v>5</v>
      </c>
      <c r="M256" s="130">
        <v>0</v>
      </c>
      <c r="N256" s="130">
        <v>0</v>
      </c>
      <c r="O256" s="131">
        <v>0</v>
      </c>
      <c r="P256" s="130">
        <v>0</v>
      </c>
      <c r="Q256" s="130">
        <v>0</v>
      </c>
      <c r="R256" s="130">
        <v>0</v>
      </c>
      <c r="S256" s="131">
        <v>0</v>
      </c>
      <c r="T256" s="130">
        <v>0</v>
      </c>
      <c r="U256" s="130">
        <v>0</v>
      </c>
      <c r="V256" s="130">
        <v>0</v>
      </c>
      <c r="W256" s="132">
        <v>0</v>
      </c>
      <c r="X256" s="130">
        <v>0</v>
      </c>
      <c r="Y256" s="133">
        <v>0</v>
      </c>
      <c r="Z256" s="133">
        <v>0</v>
      </c>
      <c r="AA256" s="131">
        <v>0</v>
      </c>
      <c r="AB256" s="130">
        <v>0</v>
      </c>
      <c r="AC256" s="139">
        <f t="shared" si="72"/>
        <v>0</v>
      </c>
      <c r="AD256" s="4">
        <v>0</v>
      </c>
      <c r="AE256" s="4">
        <v>445806.9</v>
      </c>
      <c r="AF256" s="23">
        <f t="shared" si="82"/>
        <v>0</v>
      </c>
      <c r="AG256" s="21">
        <v>0</v>
      </c>
      <c r="AH256" s="4">
        <v>0</v>
      </c>
      <c r="AI256" s="4">
        <v>0</v>
      </c>
      <c r="AJ256" s="23">
        <v>0</v>
      </c>
      <c r="AK256" s="21">
        <v>0</v>
      </c>
      <c r="AL256" s="74">
        <f t="shared" si="73"/>
        <v>0</v>
      </c>
      <c r="AM256" s="4">
        <v>1634237</v>
      </c>
      <c r="AN256" s="4">
        <v>2067103.1</v>
      </c>
      <c r="AO256" s="23">
        <f t="shared" si="74"/>
        <v>0.79059288334481237</v>
      </c>
      <c r="AP256" s="21">
        <v>2</v>
      </c>
      <c r="AQ256" s="4">
        <f t="shared" si="75"/>
        <v>1634237</v>
      </c>
      <c r="AR256" s="4">
        <v>0</v>
      </c>
      <c r="AS256" s="23">
        <f t="shared" si="76"/>
        <v>0</v>
      </c>
      <c r="AT256" s="21">
        <v>0</v>
      </c>
      <c r="AU256" s="4">
        <v>0</v>
      </c>
      <c r="AV256" s="21">
        <v>3</v>
      </c>
      <c r="AW256" s="4">
        <v>0</v>
      </c>
      <c r="AX256" s="124">
        <v>0</v>
      </c>
      <c r="AY256" s="53">
        <v>0</v>
      </c>
      <c r="AZ256" s="54">
        <v>0</v>
      </c>
      <c r="BA256" s="88">
        <f t="shared" si="77"/>
        <v>5</v>
      </c>
      <c r="BB256" s="44">
        <f t="shared" si="78"/>
        <v>10</v>
      </c>
    </row>
    <row r="257" spans="1:54" ht="76.5" x14ac:dyDescent="0.2">
      <c r="A257" s="1">
        <v>254</v>
      </c>
      <c r="B257" s="2" t="s">
        <v>1433</v>
      </c>
      <c r="C257" s="3" t="s">
        <v>1434</v>
      </c>
      <c r="D257" s="4">
        <v>2085925.34</v>
      </c>
      <c r="E257" s="4">
        <v>2085925.34</v>
      </c>
      <c r="F257" s="23">
        <f t="shared" si="69"/>
        <v>1</v>
      </c>
      <c r="G257" s="21">
        <v>3</v>
      </c>
      <c r="H257" s="4">
        <v>2085925.34</v>
      </c>
      <c r="I257" s="4">
        <v>1518909.55</v>
      </c>
      <c r="J257" s="23">
        <f t="shared" si="70"/>
        <v>0.7281706209101424</v>
      </c>
      <c r="K257" s="21">
        <v>2</v>
      </c>
      <c r="L257" s="76">
        <f t="shared" si="71"/>
        <v>5</v>
      </c>
      <c r="M257" s="130">
        <v>0</v>
      </c>
      <c r="N257" s="130">
        <v>0</v>
      </c>
      <c r="O257" s="131">
        <v>0</v>
      </c>
      <c r="P257" s="130">
        <v>0</v>
      </c>
      <c r="Q257" s="130">
        <v>0</v>
      </c>
      <c r="R257" s="130">
        <v>0</v>
      </c>
      <c r="S257" s="131">
        <v>0</v>
      </c>
      <c r="T257" s="130">
        <v>0</v>
      </c>
      <c r="U257" s="130">
        <v>0</v>
      </c>
      <c r="V257" s="130">
        <v>0</v>
      </c>
      <c r="W257" s="132">
        <v>0</v>
      </c>
      <c r="X257" s="130">
        <v>0</v>
      </c>
      <c r="Y257" s="133">
        <v>0</v>
      </c>
      <c r="Z257" s="133">
        <v>0</v>
      </c>
      <c r="AA257" s="131">
        <v>0</v>
      </c>
      <c r="AB257" s="130">
        <v>0</v>
      </c>
      <c r="AC257" s="139">
        <f t="shared" si="72"/>
        <v>0</v>
      </c>
      <c r="AD257" s="4">
        <v>0</v>
      </c>
      <c r="AE257" s="4">
        <v>202341.39</v>
      </c>
      <c r="AF257" s="23">
        <f t="shared" si="82"/>
        <v>0</v>
      </c>
      <c r="AG257" s="21">
        <v>0</v>
      </c>
      <c r="AH257" s="4">
        <v>0</v>
      </c>
      <c r="AI257" s="4">
        <v>46876.6</v>
      </c>
      <c r="AJ257" s="23">
        <v>0</v>
      </c>
      <c r="AK257" s="21">
        <v>0</v>
      </c>
      <c r="AL257" s="74">
        <f t="shared" si="73"/>
        <v>0</v>
      </c>
      <c r="AM257" s="4">
        <v>1518909.5499999998</v>
      </c>
      <c r="AN257" s="4">
        <v>2085925.34</v>
      </c>
      <c r="AO257" s="23">
        <f t="shared" si="74"/>
        <v>0.72817062091014229</v>
      </c>
      <c r="AP257" s="21">
        <v>2</v>
      </c>
      <c r="AQ257" s="4">
        <f t="shared" si="75"/>
        <v>1518909.5499999998</v>
      </c>
      <c r="AR257" s="4">
        <v>0</v>
      </c>
      <c r="AS257" s="23">
        <f t="shared" si="76"/>
        <v>0</v>
      </c>
      <c r="AT257" s="21">
        <v>0</v>
      </c>
      <c r="AU257" s="4">
        <v>0</v>
      </c>
      <c r="AV257" s="21">
        <v>3</v>
      </c>
      <c r="AW257" s="4">
        <v>0</v>
      </c>
      <c r="AX257" s="124">
        <v>0</v>
      </c>
      <c r="AY257" s="53">
        <v>0</v>
      </c>
      <c r="AZ257" s="54">
        <v>0</v>
      </c>
      <c r="BA257" s="88">
        <f t="shared" si="77"/>
        <v>5</v>
      </c>
      <c r="BB257" s="44">
        <f t="shared" si="78"/>
        <v>10</v>
      </c>
    </row>
    <row r="258" spans="1:54" ht="63.75" x14ac:dyDescent="0.2">
      <c r="A258" s="1">
        <v>255</v>
      </c>
      <c r="B258" s="2" t="s">
        <v>1463</v>
      </c>
      <c r="C258" s="3" t="s">
        <v>1464</v>
      </c>
      <c r="D258" s="4">
        <v>707226.42</v>
      </c>
      <c r="E258" s="4">
        <v>707226.42</v>
      </c>
      <c r="F258" s="23">
        <f t="shared" si="69"/>
        <v>1</v>
      </c>
      <c r="G258" s="21">
        <v>3</v>
      </c>
      <c r="H258" s="4">
        <v>707226.42</v>
      </c>
      <c r="I258" s="4">
        <v>496046.38</v>
      </c>
      <c r="J258" s="23">
        <f t="shared" si="70"/>
        <v>0.70139684544024805</v>
      </c>
      <c r="K258" s="21">
        <v>2</v>
      </c>
      <c r="L258" s="76">
        <f t="shared" si="71"/>
        <v>5</v>
      </c>
      <c r="M258" s="130">
        <v>0</v>
      </c>
      <c r="N258" s="130">
        <v>0</v>
      </c>
      <c r="O258" s="131">
        <v>0</v>
      </c>
      <c r="P258" s="130">
        <v>0</v>
      </c>
      <c r="Q258" s="130">
        <v>0</v>
      </c>
      <c r="R258" s="130">
        <v>0</v>
      </c>
      <c r="S258" s="131">
        <v>0</v>
      </c>
      <c r="T258" s="130">
        <v>0</v>
      </c>
      <c r="U258" s="130">
        <v>0</v>
      </c>
      <c r="V258" s="130">
        <v>0</v>
      </c>
      <c r="W258" s="132">
        <v>0</v>
      </c>
      <c r="X258" s="130">
        <v>0</v>
      </c>
      <c r="Y258" s="133">
        <v>0</v>
      </c>
      <c r="Z258" s="133">
        <v>0</v>
      </c>
      <c r="AA258" s="131">
        <v>0</v>
      </c>
      <c r="AB258" s="130">
        <v>0</v>
      </c>
      <c r="AC258" s="139">
        <f t="shared" si="72"/>
        <v>0</v>
      </c>
      <c r="AD258" s="4">
        <v>0</v>
      </c>
      <c r="AE258" s="4">
        <v>284075.3</v>
      </c>
      <c r="AF258" s="23">
        <f t="shared" si="82"/>
        <v>0</v>
      </c>
      <c r="AG258" s="21">
        <v>0</v>
      </c>
      <c r="AH258" s="4">
        <v>0</v>
      </c>
      <c r="AI258" s="4">
        <v>0</v>
      </c>
      <c r="AJ258" s="23">
        <v>0</v>
      </c>
      <c r="AK258" s="21">
        <v>0</v>
      </c>
      <c r="AL258" s="74">
        <f t="shared" si="73"/>
        <v>0</v>
      </c>
      <c r="AM258" s="4">
        <v>496046.38000000006</v>
      </c>
      <c r="AN258" s="4">
        <v>707226.42</v>
      </c>
      <c r="AO258" s="23">
        <f t="shared" si="74"/>
        <v>0.70139684544024816</v>
      </c>
      <c r="AP258" s="21">
        <v>2</v>
      </c>
      <c r="AQ258" s="4">
        <f t="shared" si="75"/>
        <v>496046.38000000006</v>
      </c>
      <c r="AR258" s="4">
        <v>0</v>
      </c>
      <c r="AS258" s="23">
        <f t="shared" si="76"/>
        <v>0</v>
      </c>
      <c r="AT258" s="21">
        <v>0</v>
      </c>
      <c r="AU258" s="4">
        <v>0</v>
      </c>
      <c r="AV258" s="21">
        <v>3</v>
      </c>
      <c r="AW258" s="4">
        <v>0</v>
      </c>
      <c r="AX258" s="124">
        <v>0</v>
      </c>
      <c r="AY258" s="53">
        <v>0</v>
      </c>
      <c r="AZ258" s="54">
        <v>0</v>
      </c>
      <c r="BA258" s="88">
        <f t="shared" si="77"/>
        <v>5</v>
      </c>
      <c r="BB258" s="44">
        <f t="shared" si="78"/>
        <v>10</v>
      </c>
    </row>
    <row r="259" spans="1:54" ht="89.25" x14ac:dyDescent="0.2">
      <c r="A259" s="1">
        <v>256</v>
      </c>
      <c r="B259" s="2" t="s">
        <v>1465</v>
      </c>
      <c r="C259" s="3" t="s">
        <v>1466</v>
      </c>
      <c r="D259" s="4">
        <v>2333319.17</v>
      </c>
      <c r="E259" s="4">
        <v>2333319.17</v>
      </c>
      <c r="F259" s="23">
        <f t="shared" si="69"/>
        <v>1</v>
      </c>
      <c r="G259" s="21">
        <v>3</v>
      </c>
      <c r="H259" s="4">
        <v>2333319.17</v>
      </c>
      <c r="I259" s="4">
        <v>1923879.62</v>
      </c>
      <c r="J259" s="23">
        <f t="shared" si="70"/>
        <v>0.82452484200864817</v>
      </c>
      <c r="K259" s="21">
        <v>2</v>
      </c>
      <c r="L259" s="76">
        <f t="shared" si="71"/>
        <v>5</v>
      </c>
      <c r="M259" s="130">
        <v>0</v>
      </c>
      <c r="N259" s="130">
        <v>0</v>
      </c>
      <c r="O259" s="131">
        <v>0</v>
      </c>
      <c r="P259" s="130">
        <v>0</v>
      </c>
      <c r="Q259" s="130">
        <v>0</v>
      </c>
      <c r="R259" s="130">
        <v>0</v>
      </c>
      <c r="S259" s="131">
        <v>0</v>
      </c>
      <c r="T259" s="130">
        <v>0</v>
      </c>
      <c r="U259" s="130">
        <v>0</v>
      </c>
      <c r="V259" s="130">
        <v>0</v>
      </c>
      <c r="W259" s="132">
        <v>0</v>
      </c>
      <c r="X259" s="130">
        <v>0</v>
      </c>
      <c r="Y259" s="133">
        <v>0</v>
      </c>
      <c r="Z259" s="133">
        <v>0</v>
      </c>
      <c r="AA259" s="131">
        <v>0</v>
      </c>
      <c r="AB259" s="130">
        <v>0</v>
      </c>
      <c r="AC259" s="139">
        <f t="shared" si="72"/>
        <v>0</v>
      </c>
      <c r="AD259" s="4">
        <v>0</v>
      </c>
      <c r="AE259" s="4">
        <v>794788.41999999993</v>
      </c>
      <c r="AF259" s="23">
        <f t="shared" si="82"/>
        <v>0</v>
      </c>
      <c r="AG259" s="21">
        <v>0</v>
      </c>
      <c r="AH259" s="4">
        <v>0</v>
      </c>
      <c r="AI259" s="4">
        <v>555947.42000000004</v>
      </c>
      <c r="AJ259" s="23">
        <v>0</v>
      </c>
      <c r="AK259" s="21">
        <v>0</v>
      </c>
      <c r="AL259" s="74">
        <f t="shared" si="73"/>
        <v>0</v>
      </c>
      <c r="AM259" s="4">
        <v>1923879.62</v>
      </c>
      <c r="AN259" s="4">
        <v>2333319.17</v>
      </c>
      <c r="AO259" s="23">
        <f t="shared" si="74"/>
        <v>0.82452484200864817</v>
      </c>
      <c r="AP259" s="21">
        <v>2</v>
      </c>
      <c r="AQ259" s="4">
        <f t="shared" si="75"/>
        <v>1923879.62</v>
      </c>
      <c r="AR259" s="4">
        <v>0</v>
      </c>
      <c r="AS259" s="23">
        <f t="shared" si="76"/>
        <v>0</v>
      </c>
      <c r="AT259" s="21">
        <v>0</v>
      </c>
      <c r="AU259" s="4">
        <v>0</v>
      </c>
      <c r="AV259" s="21">
        <v>3</v>
      </c>
      <c r="AW259" s="4">
        <v>0</v>
      </c>
      <c r="AX259" s="124">
        <v>0</v>
      </c>
      <c r="AY259" s="53">
        <v>0</v>
      </c>
      <c r="AZ259" s="54">
        <v>0</v>
      </c>
      <c r="BA259" s="88">
        <f t="shared" si="77"/>
        <v>5</v>
      </c>
      <c r="BB259" s="44">
        <f t="shared" si="78"/>
        <v>10</v>
      </c>
    </row>
    <row r="260" spans="1:54" ht="76.5" x14ac:dyDescent="0.2">
      <c r="A260" s="1">
        <v>257</v>
      </c>
      <c r="B260" s="2" t="s">
        <v>1467</v>
      </c>
      <c r="C260" s="3" t="s">
        <v>1468</v>
      </c>
      <c r="D260" s="4">
        <v>775864.1</v>
      </c>
      <c r="E260" s="4">
        <v>775864.1</v>
      </c>
      <c r="F260" s="23">
        <f t="shared" ref="F260:F323" si="83">E260/D260</f>
        <v>1</v>
      </c>
      <c r="G260" s="21">
        <v>3</v>
      </c>
      <c r="H260" s="4">
        <v>775864.1</v>
      </c>
      <c r="I260" s="4">
        <v>638182.14</v>
      </c>
      <c r="J260" s="23">
        <f t="shared" ref="J260:J323" si="84">I260/H260</f>
        <v>0.8225437160966721</v>
      </c>
      <c r="K260" s="21">
        <v>2</v>
      </c>
      <c r="L260" s="76">
        <f t="shared" ref="L260:L323" si="85">G260+K260</f>
        <v>5</v>
      </c>
      <c r="M260" s="130">
        <v>0</v>
      </c>
      <c r="N260" s="130">
        <v>0</v>
      </c>
      <c r="O260" s="131">
        <v>0</v>
      </c>
      <c r="P260" s="130">
        <v>0</v>
      </c>
      <c r="Q260" s="130">
        <v>0</v>
      </c>
      <c r="R260" s="130">
        <v>0</v>
      </c>
      <c r="S260" s="131">
        <v>0</v>
      </c>
      <c r="T260" s="130">
        <v>0</v>
      </c>
      <c r="U260" s="130">
        <v>0</v>
      </c>
      <c r="V260" s="130">
        <v>0</v>
      </c>
      <c r="W260" s="132">
        <v>0</v>
      </c>
      <c r="X260" s="130">
        <v>0</v>
      </c>
      <c r="Y260" s="133">
        <v>0</v>
      </c>
      <c r="Z260" s="133">
        <v>0</v>
      </c>
      <c r="AA260" s="131">
        <v>0</v>
      </c>
      <c r="AB260" s="130">
        <v>0</v>
      </c>
      <c r="AC260" s="139">
        <f t="shared" ref="AC260:AC323" si="86">P260+T260+X260+AB260</f>
        <v>0</v>
      </c>
      <c r="AD260" s="4">
        <v>0</v>
      </c>
      <c r="AE260" s="4">
        <v>345714.6</v>
      </c>
      <c r="AF260" s="23">
        <f t="shared" si="82"/>
        <v>0</v>
      </c>
      <c r="AG260" s="21">
        <v>0</v>
      </c>
      <c r="AH260" s="4">
        <v>0</v>
      </c>
      <c r="AI260" s="4">
        <v>78532.84</v>
      </c>
      <c r="AJ260" s="23">
        <v>0</v>
      </c>
      <c r="AK260" s="21">
        <v>0</v>
      </c>
      <c r="AL260" s="74">
        <f t="shared" ref="AL260:AL323" si="87">AG260+AK260</f>
        <v>0</v>
      </c>
      <c r="AM260" s="4">
        <v>638182.14</v>
      </c>
      <c r="AN260" s="4">
        <v>775864.1</v>
      </c>
      <c r="AO260" s="23">
        <f t="shared" ref="AO260:AO323" si="88">AM260/AN260</f>
        <v>0.8225437160966721</v>
      </c>
      <c r="AP260" s="21">
        <v>2</v>
      </c>
      <c r="AQ260" s="4">
        <f t="shared" ref="AQ260:AQ319" si="89">AM260</f>
        <v>638182.14</v>
      </c>
      <c r="AR260" s="4">
        <v>0</v>
      </c>
      <c r="AS260" s="23">
        <f t="shared" ref="AS260:AS323" si="90">AR260/AQ260</f>
        <v>0</v>
      </c>
      <c r="AT260" s="21">
        <v>0</v>
      </c>
      <c r="AU260" s="4">
        <v>0</v>
      </c>
      <c r="AV260" s="21">
        <v>3</v>
      </c>
      <c r="AW260" s="4">
        <v>0</v>
      </c>
      <c r="AX260" s="124">
        <v>0</v>
      </c>
      <c r="AY260" s="53">
        <v>0</v>
      </c>
      <c r="AZ260" s="54">
        <v>0</v>
      </c>
      <c r="BA260" s="88">
        <f t="shared" ref="BA260:BA323" si="91">AP260+AT260+AV260+AZ260</f>
        <v>5</v>
      </c>
      <c r="BB260" s="44">
        <f t="shared" ref="BB260:BB323" si="92">L260+AC260+AL260+BA260</f>
        <v>10</v>
      </c>
    </row>
    <row r="261" spans="1:54" ht="89.25" x14ac:dyDescent="0.2">
      <c r="A261" s="1">
        <v>258</v>
      </c>
      <c r="B261" s="2" t="s">
        <v>1473</v>
      </c>
      <c r="C261" s="3" t="s">
        <v>1474</v>
      </c>
      <c r="D261" s="4">
        <v>1407014.08</v>
      </c>
      <c r="E261" s="4">
        <v>1385840.08</v>
      </c>
      <c r="F261" s="23">
        <f t="shared" si="83"/>
        <v>0.98495111008412939</v>
      </c>
      <c r="G261" s="21">
        <v>3</v>
      </c>
      <c r="H261" s="4">
        <v>1407014.08</v>
      </c>
      <c r="I261" s="4">
        <v>1098770.51</v>
      </c>
      <c r="J261" s="23">
        <f t="shared" si="84"/>
        <v>0.78092360667776684</v>
      </c>
      <c r="K261" s="21">
        <v>2</v>
      </c>
      <c r="L261" s="76">
        <f t="shared" si="85"/>
        <v>5</v>
      </c>
      <c r="M261" s="130">
        <v>0</v>
      </c>
      <c r="N261" s="130">
        <v>0</v>
      </c>
      <c r="O261" s="131">
        <v>0</v>
      </c>
      <c r="P261" s="130">
        <v>0</v>
      </c>
      <c r="Q261" s="130">
        <v>0</v>
      </c>
      <c r="R261" s="130">
        <v>0</v>
      </c>
      <c r="S261" s="131">
        <v>0</v>
      </c>
      <c r="T261" s="130">
        <v>0</v>
      </c>
      <c r="U261" s="130">
        <v>0</v>
      </c>
      <c r="V261" s="130">
        <v>0</v>
      </c>
      <c r="W261" s="132">
        <v>0</v>
      </c>
      <c r="X261" s="130">
        <v>0</v>
      </c>
      <c r="Y261" s="133">
        <v>0</v>
      </c>
      <c r="Z261" s="133">
        <v>0</v>
      </c>
      <c r="AA261" s="131">
        <v>0</v>
      </c>
      <c r="AB261" s="130">
        <v>0</v>
      </c>
      <c r="AC261" s="139">
        <f t="shared" si="86"/>
        <v>0</v>
      </c>
      <c r="AD261" s="4">
        <v>0</v>
      </c>
      <c r="AE261" s="4">
        <v>497298.95999999996</v>
      </c>
      <c r="AF261" s="23">
        <f t="shared" si="82"/>
        <v>0</v>
      </c>
      <c r="AG261" s="21">
        <v>0</v>
      </c>
      <c r="AH261" s="4">
        <v>0</v>
      </c>
      <c r="AI261" s="4">
        <v>230108</v>
      </c>
      <c r="AJ261" s="23">
        <v>0</v>
      </c>
      <c r="AK261" s="21">
        <v>0</v>
      </c>
      <c r="AL261" s="74">
        <f t="shared" si="87"/>
        <v>0</v>
      </c>
      <c r="AM261" s="4">
        <v>1098770.51</v>
      </c>
      <c r="AN261" s="4">
        <v>1385840.08</v>
      </c>
      <c r="AO261" s="23">
        <f t="shared" si="88"/>
        <v>0.79285519726056697</v>
      </c>
      <c r="AP261" s="21">
        <v>2</v>
      </c>
      <c r="AQ261" s="4">
        <f t="shared" si="89"/>
        <v>1098770.51</v>
      </c>
      <c r="AR261" s="4">
        <v>0</v>
      </c>
      <c r="AS261" s="23">
        <f t="shared" si="90"/>
        <v>0</v>
      </c>
      <c r="AT261" s="21">
        <v>0</v>
      </c>
      <c r="AU261" s="4">
        <v>0</v>
      </c>
      <c r="AV261" s="21">
        <v>3</v>
      </c>
      <c r="AW261" s="4">
        <v>0</v>
      </c>
      <c r="AX261" s="124">
        <v>0</v>
      </c>
      <c r="AY261" s="53">
        <v>0</v>
      </c>
      <c r="AZ261" s="54">
        <v>0</v>
      </c>
      <c r="BA261" s="88">
        <f t="shared" si="91"/>
        <v>5</v>
      </c>
      <c r="BB261" s="44">
        <f t="shared" si="92"/>
        <v>10</v>
      </c>
    </row>
    <row r="262" spans="1:54" ht="76.5" x14ac:dyDescent="0.2">
      <c r="A262" s="1">
        <v>259</v>
      </c>
      <c r="B262" s="2" t="s">
        <v>1477</v>
      </c>
      <c r="C262" s="3" t="s">
        <v>1478</v>
      </c>
      <c r="D262" s="4">
        <v>370804.63</v>
      </c>
      <c r="E262" s="4">
        <v>370804.63</v>
      </c>
      <c r="F262" s="23">
        <f t="shared" si="83"/>
        <v>1</v>
      </c>
      <c r="G262" s="21">
        <v>3</v>
      </c>
      <c r="H262" s="4">
        <v>370804.63</v>
      </c>
      <c r="I262" s="4">
        <v>308024.43</v>
      </c>
      <c r="J262" s="23">
        <f t="shared" si="84"/>
        <v>0.83069197382999238</v>
      </c>
      <c r="K262" s="21">
        <v>2</v>
      </c>
      <c r="L262" s="76">
        <f t="shared" si="85"/>
        <v>5</v>
      </c>
      <c r="M262" s="130">
        <v>0</v>
      </c>
      <c r="N262" s="130">
        <v>0</v>
      </c>
      <c r="O262" s="131">
        <v>0</v>
      </c>
      <c r="P262" s="130">
        <v>0</v>
      </c>
      <c r="Q262" s="130">
        <v>0</v>
      </c>
      <c r="R262" s="130">
        <v>0</v>
      </c>
      <c r="S262" s="131">
        <v>0</v>
      </c>
      <c r="T262" s="130">
        <v>0</v>
      </c>
      <c r="U262" s="130">
        <v>0</v>
      </c>
      <c r="V262" s="130">
        <v>0</v>
      </c>
      <c r="W262" s="132">
        <v>0</v>
      </c>
      <c r="X262" s="130">
        <v>0</v>
      </c>
      <c r="Y262" s="133">
        <v>0</v>
      </c>
      <c r="Z262" s="133">
        <v>0</v>
      </c>
      <c r="AA262" s="131">
        <v>0</v>
      </c>
      <c r="AB262" s="130">
        <v>0</v>
      </c>
      <c r="AC262" s="139">
        <f t="shared" si="86"/>
        <v>0</v>
      </c>
      <c r="AD262" s="4">
        <v>0</v>
      </c>
      <c r="AE262" s="4">
        <v>0</v>
      </c>
      <c r="AF262" s="23">
        <v>0</v>
      </c>
      <c r="AG262" s="21">
        <v>0</v>
      </c>
      <c r="AH262" s="4">
        <v>0</v>
      </c>
      <c r="AI262" s="4">
        <v>0</v>
      </c>
      <c r="AJ262" s="23">
        <v>0</v>
      </c>
      <c r="AK262" s="21">
        <v>0</v>
      </c>
      <c r="AL262" s="74">
        <f t="shared" si="87"/>
        <v>0</v>
      </c>
      <c r="AM262" s="4">
        <v>308024.43</v>
      </c>
      <c r="AN262" s="4">
        <v>370804.63</v>
      </c>
      <c r="AO262" s="23">
        <f t="shared" si="88"/>
        <v>0.83069197382999238</v>
      </c>
      <c r="AP262" s="21">
        <v>2</v>
      </c>
      <c r="AQ262" s="4">
        <f t="shared" si="89"/>
        <v>308024.43</v>
      </c>
      <c r="AR262" s="4">
        <v>0</v>
      </c>
      <c r="AS262" s="23">
        <f t="shared" si="90"/>
        <v>0</v>
      </c>
      <c r="AT262" s="21">
        <v>0</v>
      </c>
      <c r="AU262" s="4">
        <v>0</v>
      </c>
      <c r="AV262" s="21">
        <v>3</v>
      </c>
      <c r="AW262" s="4">
        <v>0</v>
      </c>
      <c r="AX262" s="124">
        <v>0</v>
      </c>
      <c r="AY262" s="53">
        <v>0</v>
      </c>
      <c r="AZ262" s="54">
        <v>0</v>
      </c>
      <c r="BA262" s="88">
        <f t="shared" si="91"/>
        <v>5</v>
      </c>
      <c r="BB262" s="44">
        <f t="shared" si="92"/>
        <v>10</v>
      </c>
    </row>
    <row r="263" spans="1:54" ht="76.5" x14ac:dyDescent="0.2">
      <c r="A263" s="1">
        <v>260</v>
      </c>
      <c r="B263" s="2" t="s">
        <v>1613</v>
      </c>
      <c r="C263" s="3" t="s">
        <v>1614</v>
      </c>
      <c r="D263" s="4">
        <v>830583.22</v>
      </c>
      <c r="E263" s="4">
        <v>831383.22</v>
      </c>
      <c r="F263" s="23">
        <f t="shared" si="83"/>
        <v>1.0009631786204398</v>
      </c>
      <c r="G263" s="21">
        <v>3</v>
      </c>
      <c r="H263" s="4">
        <v>830583.22</v>
      </c>
      <c r="I263" s="4">
        <v>740052.25</v>
      </c>
      <c r="J263" s="23">
        <f t="shared" si="84"/>
        <v>0.89100313151041022</v>
      </c>
      <c r="K263" s="21">
        <v>2</v>
      </c>
      <c r="L263" s="76">
        <f t="shared" si="85"/>
        <v>5</v>
      </c>
      <c r="M263" s="130">
        <v>0</v>
      </c>
      <c r="N263" s="130">
        <v>0</v>
      </c>
      <c r="O263" s="131">
        <v>0</v>
      </c>
      <c r="P263" s="130">
        <v>0</v>
      </c>
      <c r="Q263" s="130">
        <v>0</v>
      </c>
      <c r="R263" s="130">
        <v>0</v>
      </c>
      <c r="S263" s="131">
        <v>0</v>
      </c>
      <c r="T263" s="130">
        <v>0</v>
      </c>
      <c r="U263" s="130">
        <v>0</v>
      </c>
      <c r="V263" s="130">
        <v>0</v>
      </c>
      <c r="W263" s="132">
        <v>0</v>
      </c>
      <c r="X263" s="130">
        <v>0</v>
      </c>
      <c r="Y263" s="133">
        <v>0</v>
      </c>
      <c r="Z263" s="133">
        <v>0</v>
      </c>
      <c r="AA263" s="131">
        <v>0</v>
      </c>
      <c r="AB263" s="130">
        <v>0</v>
      </c>
      <c r="AC263" s="139">
        <f t="shared" si="86"/>
        <v>0</v>
      </c>
      <c r="AD263" s="4">
        <v>0</v>
      </c>
      <c r="AE263" s="4">
        <v>672960.35</v>
      </c>
      <c r="AF263" s="23">
        <f>AD263/AE263</f>
        <v>0</v>
      </c>
      <c r="AG263" s="21">
        <v>0</v>
      </c>
      <c r="AH263" s="4">
        <v>0</v>
      </c>
      <c r="AI263" s="4">
        <v>356511.61999999988</v>
      </c>
      <c r="AJ263" s="23">
        <v>0</v>
      </c>
      <c r="AK263" s="21">
        <v>0</v>
      </c>
      <c r="AL263" s="74">
        <f t="shared" si="87"/>
        <v>0</v>
      </c>
      <c r="AM263" s="4">
        <v>740052.25000000023</v>
      </c>
      <c r="AN263" s="4">
        <v>831383.22000000009</v>
      </c>
      <c r="AO263" s="23">
        <f t="shared" si="88"/>
        <v>0.89014576214323904</v>
      </c>
      <c r="AP263" s="21">
        <v>2</v>
      </c>
      <c r="AQ263" s="4">
        <f t="shared" si="89"/>
        <v>740052.25000000023</v>
      </c>
      <c r="AR263" s="4">
        <v>0</v>
      </c>
      <c r="AS263" s="23">
        <f t="shared" si="90"/>
        <v>0</v>
      </c>
      <c r="AT263" s="21">
        <v>0</v>
      </c>
      <c r="AU263" s="4">
        <v>0</v>
      </c>
      <c r="AV263" s="21">
        <v>3</v>
      </c>
      <c r="AW263" s="4">
        <v>0</v>
      </c>
      <c r="AX263" s="124">
        <v>0</v>
      </c>
      <c r="AY263" s="53">
        <v>0</v>
      </c>
      <c r="AZ263" s="54">
        <v>0</v>
      </c>
      <c r="BA263" s="88">
        <f t="shared" si="91"/>
        <v>5</v>
      </c>
      <c r="BB263" s="44">
        <f t="shared" si="92"/>
        <v>10</v>
      </c>
    </row>
    <row r="264" spans="1:54" ht="76.5" x14ac:dyDescent="0.2">
      <c r="A264" s="1">
        <v>261</v>
      </c>
      <c r="B264" s="2" t="s">
        <v>743</v>
      </c>
      <c r="C264" s="3" t="s">
        <v>744</v>
      </c>
      <c r="D264" s="4">
        <v>1278759.28</v>
      </c>
      <c r="E264" s="4">
        <v>1273290.8899999999</v>
      </c>
      <c r="F264" s="23">
        <f t="shared" si="83"/>
        <v>0.9957236752174341</v>
      </c>
      <c r="G264" s="21">
        <v>3</v>
      </c>
      <c r="H264" s="4">
        <v>1278759.28</v>
      </c>
      <c r="I264" s="4">
        <v>559100.81999999995</v>
      </c>
      <c r="J264" s="23">
        <f t="shared" si="84"/>
        <v>0.43722131971546663</v>
      </c>
      <c r="K264" s="21">
        <v>0</v>
      </c>
      <c r="L264" s="77">
        <f t="shared" si="85"/>
        <v>3</v>
      </c>
      <c r="M264" s="130">
        <v>5</v>
      </c>
      <c r="N264" s="130">
        <v>5</v>
      </c>
      <c r="O264" s="131">
        <f>N264/M264</f>
        <v>1</v>
      </c>
      <c r="P264" s="130">
        <v>0</v>
      </c>
      <c r="Q264" s="130">
        <v>5</v>
      </c>
      <c r="R264" s="130">
        <v>0</v>
      </c>
      <c r="S264" s="131">
        <f>R264/Q264</f>
        <v>0</v>
      </c>
      <c r="T264" s="130">
        <v>3</v>
      </c>
      <c r="U264" s="130">
        <v>0</v>
      </c>
      <c r="V264" s="130">
        <v>5</v>
      </c>
      <c r="W264" s="132">
        <f>U264/V264</f>
        <v>0</v>
      </c>
      <c r="X264" s="130">
        <v>0</v>
      </c>
      <c r="Y264" s="134">
        <v>0</v>
      </c>
      <c r="Z264" s="134">
        <v>0</v>
      </c>
      <c r="AA264" s="135">
        <v>0</v>
      </c>
      <c r="AB264" s="130">
        <v>0</v>
      </c>
      <c r="AC264" s="139">
        <f t="shared" si="86"/>
        <v>3</v>
      </c>
      <c r="AD264" s="4">
        <v>0</v>
      </c>
      <c r="AE264" s="4">
        <v>113498</v>
      </c>
      <c r="AF264" s="23">
        <f>AD264/AE264</f>
        <v>0</v>
      </c>
      <c r="AG264" s="21">
        <v>0</v>
      </c>
      <c r="AH264" s="4">
        <v>0</v>
      </c>
      <c r="AI264" s="4">
        <v>101664</v>
      </c>
      <c r="AJ264" s="23">
        <v>0</v>
      </c>
      <c r="AK264" s="21">
        <v>0</v>
      </c>
      <c r="AL264" s="74">
        <f t="shared" si="87"/>
        <v>0</v>
      </c>
      <c r="AM264" s="4">
        <v>559100.81999999995</v>
      </c>
      <c r="AN264" s="4">
        <v>1273290.8900000001</v>
      </c>
      <c r="AO264" s="23">
        <f t="shared" si="88"/>
        <v>0.43909904986440285</v>
      </c>
      <c r="AP264" s="21">
        <v>0</v>
      </c>
      <c r="AQ264" s="4">
        <f t="shared" si="89"/>
        <v>559100.81999999995</v>
      </c>
      <c r="AR264" s="4">
        <v>0</v>
      </c>
      <c r="AS264" s="23">
        <f t="shared" si="90"/>
        <v>0</v>
      </c>
      <c r="AT264" s="21">
        <v>0</v>
      </c>
      <c r="AU264" s="4">
        <v>0</v>
      </c>
      <c r="AV264" s="21">
        <v>3</v>
      </c>
      <c r="AW264" s="4">
        <v>0</v>
      </c>
      <c r="AX264" s="124">
        <v>0</v>
      </c>
      <c r="AY264" s="53">
        <v>0</v>
      </c>
      <c r="AZ264" s="54">
        <v>0</v>
      </c>
      <c r="BA264" s="88">
        <f t="shared" si="91"/>
        <v>3</v>
      </c>
      <c r="BB264" s="44">
        <f t="shared" si="92"/>
        <v>9</v>
      </c>
    </row>
    <row r="265" spans="1:54" ht="76.5" x14ac:dyDescent="0.2">
      <c r="A265" s="1">
        <v>262</v>
      </c>
      <c r="B265" s="2" t="s">
        <v>779</v>
      </c>
      <c r="C265" s="3" t="s">
        <v>780</v>
      </c>
      <c r="D265" s="4">
        <v>1896462.98</v>
      </c>
      <c r="E265" s="4">
        <v>1896462.98</v>
      </c>
      <c r="F265" s="23">
        <f t="shared" si="83"/>
        <v>1</v>
      </c>
      <c r="G265" s="21">
        <v>3</v>
      </c>
      <c r="H265" s="4">
        <v>1896462.98</v>
      </c>
      <c r="I265" s="4">
        <v>651113.78</v>
      </c>
      <c r="J265" s="23">
        <f t="shared" si="84"/>
        <v>0.3433306037959149</v>
      </c>
      <c r="K265" s="21">
        <v>0</v>
      </c>
      <c r="L265" s="77">
        <f t="shared" si="85"/>
        <v>3</v>
      </c>
      <c r="M265" s="130">
        <v>1</v>
      </c>
      <c r="N265" s="130">
        <v>1</v>
      </c>
      <c r="O265" s="131">
        <f>N265/M265</f>
        <v>1</v>
      </c>
      <c r="P265" s="130">
        <v>0</v>
      </c>
      <c r="Q265" s="130">
        <v>1</v>
      </c>
      <c r="R265" s="130">
        <v>0</v>
      </c>
      <c r="S265" s="131">
        <f>R265/Q265</f>
        <v>0</v>
      </c>
      <c r="T265" s="130">
        <v>3</v>
      </c>
      <c r="U265" s="130">
        <v>0</v>
      </c>
      <c r="V265" s="130">
        <v>1</v>
      </c>
      <c r="W265" s="132">
        <f>U265/V265</f>
        <v>0</v>
      </c>
      <c r="X265" s="130">
        <v>0</v>
      </c>
      <c r="Y265" s="134">
        <v>0</v>
      </c>
      <c r="Z265" s="134">
        <v>0</v>
      </c>
      <c r="AA265" s="135">
        <v>0</v>
      </c>
      <c r="AB265" s="130">
        <v>0</v>
      </c>
      <c r="AC265" s="139">
        <f t="shared" si="86"/>
        <v>3</v>
      </c>
      <c r="AD265" s="4">
        <v>0</v>
      </c>
      <c r="AE265" s="4">
        <v>0</v>
      </c>
      <c r="AF265" s="23">
        <v>0</v>
      </c>
      <c r="AG265" s="21">
        <v>0</v>
      </c>
      <c r="AH265" s="4">
        <v>0</v>
      </c>
      <c r="AI265" s="4">
        <v>0</v>
      </c>
      <c r="AJ265" s="23">
        <v>0</v>
      </c>
      <c r="AK265" s="21">
        <v>0</v>
      </c>
      <c r="AL265" s="74">
        <f t="shared" si="87"/>
        <v>0</v>
      </c>
      <c r="AM265" s="4">
        <v>651113.78</v>
      </c>
      <c r="AN265" s="4">
        <v>1896462.98</v>
      </c>
      <c r="AO265" s="23">
        <f t="shared" si="88"/>
        <v>0.3433306037959149</v>
      </c>
      <c r="AP265" s="21">
        <v>0</v>
      </c>
      <c r="AQ265" s="4">
        <f t="shared" si="89"/>
        <v>651113.78</v>
      </c>
      <c r="AR265" s="4">
        <v>0</v>
      </c>
      <c r="AS265" s="23">
        <f t="shared" si="90"/>
        <v>0</v>
      </c>
      <c r="AT265" s="21">
        <v>0</v>
      </c>
      <c r="AU265" s="4">
        <v>0</v>
      </c>
      <c r="AV265" s="21">
        <v>3</v>
      </c>
      <c r="AW265" s="4">
        <v>0</v>
      </c>
      <c r="AX265" s="124">
        <v>0</v>
      </c>
      <c r="AY265" s="53">
        <v>0</v>
      </c>
      <c r="AZ265" s="54">
        <v>0</v>
      </c>
      <c r="BA265" s="88">
        <f t="shared" si="91"/>
        <v>3</v>
      </c>
      <c r="BB265" s="44">
        <f t="shared" si="92"/>
        <v>9</v>
      </c>
    </row>
    <row r="266" spans="1:54" ht="76.5" x14ac:dyDescent="0.2">
      <c r="A266" s="1">
        <v>263</v>
      </c>
      <c r="B266" s="2" t="s">
        <v>789</v>
      </c>
      <c r="C266" s="3" t="s">
        <v>790</v>
      </c>
      <c r="D266" s="4">
        <v>1065425.3999999999</v>
      </c>
      <c r="E266" s="4">
        <v>1099398.3999999999</v>
      </c>
      <c r="F266" s="23">
        <f t="shared" si="83"/>
        <v>1.0318867937633174</v>
      </c>
      <c r="G266" s="21">
        <v>3</v>
      </c>
      <c r="H266" s="4">
        <v>1065425.3999999999</v>
      </c>
      <c r="I266" s="4">
        <v>558943.48</v>
      </c>
      <c r="J266" s="23">
        <f t="shared" si="84"/>
        <v>0.52462000624351557</v>
      </c>
      <c r="K266" s="21">
        <v>1</v>
      </c>
      <c r="L266" s="77">
        <f t="shared" si="85"/>
        <v>4</v>
      </c>
      <c r="M266" s="130">
        <v>0</v>
      </c>
      <c r="N266" s="130">
        <v>0</v>
      </c>
      <c r="O266" s="131">
        <v>0</v>
      </c>
      <c r="P266" s="130">
        <v>0</v>
      </c>
      <c r="Q266" s="130">
        <v>0</v>
      </c>
      <c r="R266" s="130">
        <v>0</v>
      </c>
      <c r="S266" s="131">
        <v>0</v>
      </c>
      <c r="T266" s="130">
        <v>0</v>
      </c>
      <c r="U266" s="130">
        <v>0</v>
      </c>
      <c r="V266" s="130">
        <v>0</v>
      </c>
      <c r="W266" s="132">
        <v>0</v>
      </c>
      <c r="X266" s="130">
        <v>0</v>
      </c>
      <c r="Y266" s="133">
        <v>0</v>
      </c>
      <c r="Z266" s="133">
        <v>0</v>
      </c>
      <c r="AA266" s="131">
        <v>0</v>
      </c>
      <c r="AB266" s="130">
        <v>0</v>
      </c>
      <c r="AC266" s="139">
        <f t="shared" si="86"/>
        <v>0</v>
      </c>
      <c r="AD266" s="4">
        <v>0</v>
      </c>
      <c r="AE266" s="4">
        <v>3000</v>
      </c>
      <c r="AF266" s="23">
        <f>AD266/AE266</f>
        <v>0</v>
      </c>
      <c r="AG266" s="21">
        <v>0</v>
      </c>
      <c r="AH266" s="4">
        <v>0</v>
      </c>
      <c r="AI266" s="4">
        <v>0</v>
      </c>
      <c r="AJ266" s="23">
        <v>0</v>
      </c>
      <c r="AK266" s="21">
        <v>0</v>
      </c>
      <c r="AL266" s="74">
        <f t="shared" si="87"/>
        <v>0</v>
      </c>
      <c r="AM266" s="4">
        <v>558943.48</v>
      </c>
      <c r="AN266" s="4">
        <v>1099398.3999999999</v>
      </c>
      <c r="AO266" s="23">
        <f t="shared" si="88"/>
        <v>0.50840848958848772</v>
      </c>
      <c r="AP266" s="21">
        <v>1</v>
      </c>
      <c r="AQ266" s="4">
        <f t="shared" si="89"/>
        <v>558943.48</v>
      </c>
      <c r="AR266" s="4">
        <v>204622.52000000002</v>
      </c>
      <c r="AS266" s="23">
        <f t="shared" si="90"/>
        <v>0.36608803451826655</v>
      </c>
      <c r="AT266" s="21">
        <v>1</v>
      </c>
      <c r="AU266" s="4">
        <v>0</v>
      </c>
      <c r="AV266" s="21">
        <v>3</v>
      </c>
      <c r="AW266" s="4">
        <v>0</v>
      </c>
      <c r="AX266" s="124">
        <v>0</v>
      </c>
      <c r="AY266" s="53">
        <v>0</v>
      </c>
      <c r="AZ266" s="54">
        <v>0</v>
      </c>
      <c r="BA266" s="88">
        <f t="shared" si="91"/>
        <v>5</v>
      </c>
      <c r="BB266" s="44">
        <f t="shared" si="92"/>
        <v>9</v>
      </c>
    </row>
    <row r="267" spans="1:54" ht="63.75" x14ac:dyDescent="0.2">
      <c r="A267" s="1">
        <v>264</v>
      </c>
      <c r="B267" s="2" t="s">
        <v>1133</v>
      </c>
      <c r="C267" s="3" t="s">
        <v>1134</v>
      </c>
      <c r="D267" s="4">
        <v>788212.93</v>
      </c>
      <c r="E267" s="4">
        <v>788212.93</v>
      </c>
      <c r="F267" s="23">
        <f t="shared" si="83"/>
        <v>1</v>
      </c>
      <c r="G267" s="21">
        <v>3</v>
      </c>
      <c r="H267" s="4">
        <v>788212.93</v>
      </c>
      <c r="I267" s="4">
        <v>226829.37</v>
      </c>
      <c r="J267" s="23">
        <f t="shared" si="84"/>
        <v>0.28777676864549784</v>
      </c>
      <c r="K267" s="21">
        <v>0</v>
      </c>
      <c r="L267" s="77">
        <f t="shared" si="85"/>
        <v>3</v>
      </c>
      <c r="M267" s="130">
        <v>2</v>
      </c>
      <c r="N267" s="130">
        <v>2</v>
      </c>
      <c r="O267" s="131">
        <f>N267/M267</f>
        <v>1</v>
      </c>
      <c r="P267" s="130">
        <v>0</v>
      </c>
      <c r="Q267" s="130">
        <v>2</v>
      </c>
      <c r="R267" s="130">
        <v>0</v>
      </c>
      <c r="S267" s="131">
        <f>R267/Q267</f>
        <v>0</v>
      </c>
      <c r="T267" s="130">
        <v>3</v>
      </c>
      <c r="U267" s="130">
        <v>0</v>
      </c>
      <c r="V267" s="130">
        <v>2</v>
      </c>
      <c r="W267" s="132">
        <f>U267/V267</f>
        <v>0</v>
      </c>
      <c r="X267" s="130">
        <v>0</v>
      </c>
      <c r="Y267" s="134">
        <v>0</v>
      </c>
      <c r="Z267" s="134">
        <v>0</v>
      </c>
      <c r="AA267" s="135">
        <v>0</v>
      </c>
      <c r="AB267" s="130">
        <v>0</v>
      </c>
      <c r="AC267" s="139">
        <f t="shared" si="86"/>
        <v>3</v>
      </c>
      <c r="AD267" s="4">
        <v>0</v>
      </c>
      <c r="AE267" s="4">
        <v>0</v>
      </c>
      <c r="AF267" s="23">
        <v>0</v>
      </c>
      <c r="AG267" s="21">
        <v>0</v>
      </c>
      <c r="AH267" s="4">
        <v>0</v>
      </c>
      <c r="AI267" s="4">
        <v>15999.3</v>
      </c>
      <c r="AJ267" s="23">
        <v>0</v>
      </c>
      <c r="AK267" s="21">
        <v>0</v>
      </c>
      <c r="AL267" s="74">
        <f t="shared" si="87"/>
        <v>0</v>
      </c>
      <c r="AM267" s="4">
        <v>226829.37000000002</v>
      </c>
      <c r="AN267" s="4">
        <v>495628.21</v>
      </c>
      <c r="AO267" s="23">
        <f t="shared" si="88"/>
        <v>0.45766032970560738</v>
      </c>
      <c r="AP267" s="21">
        <v>0</v>
      </c>
      <c r="AQ267" s="4">
        <f t="shared" si="89"/>
        <v>226829.37000000002</v>
      </c>
      <c r="AR267" s="4">
        <v>0</v>
      </c>
      <c r="AS267" s="23">
        <f t="shared" si="90"/>
        <v>0</v>
      </c>
      <c r="AT267" s="21">
        <v>0</v>
      </c>
      <c r="AU267" s="4">
        <v>0</v>
      </c>
      <c r="AV267" s="21">
        <v>3</v>
      </c>
      <c r="AW267" s="4">
        <v>0</v>
      </c>
      <c r="AX267" s="124">
        <v>0</v>
      </c>
      <c r="AY267" s="53">
        <v>0</v>
      </c>
      <c r="AZ267" s="54">
        <v>0</v>
      </c>
      <c r="BA267" s="88">
        <f t="shared" si="91"/>
        <v>3</v>
      </c>
      <c r="BB267" s="44">
        <f t="shared" si="92"/>
        <v>9</v>
      </c>
    </row>
    <row r="268" spans="1:54" ht="89.25" x14ac:dyDescent="0.2">
      <c r="A268" s="1">
        <v>265</v>
      </c>
      <c r="B268" s="2" t="s">
        <v>1197</v>
      </c>
      <c r="C268" s="3" t="s">
        <v>1198</v>
      </c>
      <c r="D268" s="4">
        <v>1227988.3</v>
      </c>
      <c r="E268" s="4">
        <v>1227988.3</v>
      </c>
      <c r="F268" s="23">
        <f t="shared" si="83"/>
        <v>1</v>
      </c>
      <c r="G268" s="21">
        <v>3</v>
      </c>
      <c r="H268" s="4">
        <v>1227988.3</v>
      </c>
      <c r="I268" s="4">
        <v>764549.77</v>
      </c>
      <c r="J268" s="23">
        <f t="shared" si="84"/>
        <v>0.62260346454440973</v>
      </c>
      <c r="K268" s="21">
        <v>1</v>
      </c>
      <c r="L268" s="77">
        <f t="shared" si="85"/>
        <v>4</v>
      </c>
      <c r="M268" s="130">
        <v>2</v>
      </c>
      <c r="N268" s="130">
        <v>1</v>
      </c>
      <c r="O268" s="131">
        <f>N268/M268</f>
        <v>0.5</v>
      </c>
      <c r="P268" s="130">
        <v>0</v>
      </c>
      <c r="Q268" s="130">
        <v>2</v>
      </c>
      <c r="R268" s="130">
        <v>1</v>
      </c>
      <c r="S268" s="131">
        <f>R268/Q268</f>
        <v>0.5</v>
      </c>
      <c r="T268" s="130">
        <v>1</v>
      </c>
      <c r="U268" s="130">
        <v>1</v>
      </c>
      <c r="V268" s="130">
        <v>2</v>
      </c>
      <c r="W268" s="132">
        <f>U268/V268</f>
        <v>0.5</v>
      </c>
      <c r="X268" s="130">
        <v>0</v>
      </c>
      <c r="Y268" s="134">
        <v>0</v>
      </c>
      <c r="Z268" s="134">
        <v>0</v>
      </c>
      <c r="AA268" s="135">
        <v>0</v>
      </c>
      <c r="AB268" s="130">
        <v>0</v>
      </c>
      <c r="AC268" s="139">
        <f t="shared" si="86"/>
        <v>1</v>
      </c>
      <c r="AD268" s="4">
        <v>0</v>
      </c>
      <c r="AE268" s="4">
        <v>43000</v>
      </c>
      <c r="AF268" s="23">
        <f t="shared" ref="AF268:AF279" si="93">AD268/AE268</f>
        <v>0</v>
      </c>
      <c r="AG268" s="21">
        <v>0</v>
      </c>
      <c r="AH268" s="4">
        <v>0</v>
      </c>
      <c r="AI268" s="4">
        <v>0</v>
      </c>
      <c r="AJ268" s="23">
        <v>0</v>
      </c>
      <c r="AK268" s="21">
        <v>0</v>
      </c>
      <c r="AL268" s="74">
        <f t="shared" si="87"/>
        <v>0</v>
      </c>
      <c r="AM268" s="4">
        <v>764549.77</v>
      </c>
      <c r="AN268" s="4">
        <v>1227988.3</v>
      </c>
      <c r="AO268" s="23">
        <f t="shared" si="88"/>
        <v>0.62260346454440973</v>
      </c>
      <c r="AP268" s="21">
        <v>1</v>
      </c>
      <c r="AQ268" s="4">
        <f t="shared" si="89"/>
        <v>764549.77</v>
      </c>
      <c r="AR268" s="4">
        <v>0</v>
      </c>
      <c r="AS268" s="23">
        <f t="shared" si="90"/>
        <v>0</v>
      </c>
      <c r="AT268" s="21">
        <v>0</v>
      </c>
      <c r="AU268" s="4">
        <v>0</v>
      </c>
      <c r="AV268" s="21">
        <v>3</v>
      </c>
      <c r="AW268" s="4">
        <v>0</v>
      </c>
      <c r="AX268" s="124">
        <v>0</v>
      </c>
      <c r="AY268" s="53">
        <v>0</v>
      </c>
      <c r="AZ268" s="54">
        <v>0</v>
      </c>
      <c r="BA268" s="88">
        <f t="shared" si="91"/>
        <v>4</v>
      </c>
      <c r="BB268" s="44">
        <f t="shared" si="92"/>
        <v>9</v>
      </c>
    </row>
    <row r="269" spans="1:54" ht="76.5" x14ac:dyDescent="0.2">
      <c r="A269" s="1">
        <v>266</v>
      </c>
      <c r="B269" s="2" t="s">
        <v>1641</v>
      </c>
      <c r="C269" s="3" t="s">
        <v>1642</v>
      </c>
      <c r="D269" s="4">
        <v>215620.96</v>
      </c>
      <c r="E269" s="4">
        <v>476882.1</v>
      </c>
      <c r="F269" s="23">
        <f t="shared" si="83"/>
        <v>2.2116685687699378</v>
      </c>
      <c r="G269" s="21">
        <v>3</v>
      </c>
      <c r="H269" s="4">
        <v>215620.96</v>
      </c>
      <c r="I269" s="4">
        <v>216494</v>
      </c>
      <c r="J269" s="23">
        <f t="shared" si="84"/>
        <v>1.004048957021618</v>
      </c>
      <c r="K269" s="21">
        <v>3</v>
      </c>
      <c r="L269" s="75">
        <f t="shared" si="85"/>
        <v>6</v>
      </c>
      <c r="M269" s="130">
        <v>0</v>
      </c>
      <c r="N269" s="130">
        <v>0</v>
      </c>
      <c r="O269" s="131">
        <v>0</v>
      </c>
      <c r="P269" s="130">
        <v>0</v>
      </c>
      <c r="Q269" s="130">
        <v>0</v>
      </c>
      <c r="R269" s="130">
        <v>0</v>
      </c>
      <c r="S269" s="131">
        <v>0</v>
      </c>
      <c r="T269" s="130">
        <v>0</v>
      </c>
      <c r="U269" s="130">
        <v>0</v>
      </c>
      <c r="V269" s="130">
        <v>0</v>
      </c>
      <c r="W269" s="132">
        <v>0</v>
      </c>
      <c r="X269" s="130">
        <v>0</v>
      </c>
      <c r="Y269" s="133">
        <v>0</v>
      </c>
      <c r="Z269" s="133">
        <v>0</v>
      </c>
      <c r="AA269" s="131">
        <v>0</v>
      </c>
      <c r="AB269" s="130">
        <v>0</v>
      </c>
      <c r="AC269" s="139">
        <f t="shared" si="86"/>
        <v>0</v>
      </c>
      <c r="AD269" s="4">
        <v>0</v>
      </c>
      <c r="AE269" s="4">
        <v>124596.6</v>
      </c>
      <c r="AF269" s="23">
        <f t="shared" si="93"/>
        <v>0</v>
      </c>
      <c r="AG269" s="21">
        <v>0</v>
      </c>
      <c r="AH269" s="4">
        <v>0</v>
      </c>
      <c r="AI269" s="4">
        <v>57245.599999999999</v>
      </c>
      <c r="AJ269" s="23">
        <v>0</v>
      </c>
      <c r="AK269" s="21">
        <v>0</v>
      </c>
      <c r="AL269" s="74">
        <f t="shared" si="87"/>
        <v>0</v>
      </c>
      <c r="AM269" s="4">
        <v>216494</v>
      </c>
      <c r="AN269" s="4">
        <v>476882.1</v>
      </c>
      <c r="AO269" s="23">
        <f t="shared" si="88"/>
        <v>0.45397803775817969</v>
      </c>
      <c r="AP269" s="21">
        <v>0</v>
      </c>
      <c r="AQ269" s="4">
        <f t="shared" si="89"/>
        <v>216494</v>
      </c>
      <c r="AR269" s="4">
        <v>0</v>
      </c>
      <c r="AS269" s="23">
        <f t="shared" si="90"/>
        <v>0</v>
      </c>
      <c r="AT269" s="21">
        <v>0</v>
      </c>
      <c r="AU269" s="4">
        <v>0</v>
      </c>
      <c r="AV269" s="21">
        <v>3</v>
      </c>
      <c r="AW269" s="4">
        <v>0</v>
      </c>
      <c r="AX269" s="124">
        <v>0</v>
      </c>
      <c r="AY269" s="53">
        <v>0</v>
      </c>
      <c r="AZ269" s="54">
        <v>0</v>
      </c>
      <c r="BA269" s="88">
        <f t="shared" si="91"/>
        <v>3</v>
      </c>
      <c r="BB269" s="44">
        <f t="shared" si="92"/>
        <v>9</v>
      </c>
    </row>
    <row r="270" spans="1:54" ht="102" x14ac:dyDescent="0.2">
      <c r="A270" s="1">
        <v>267</v>
      </c>
      <c r="B270" s="2" t="s">
        <v>1687</v>
      </c>
      <c r="C270" s="3" t="s">
        <v>1688</v>
      </c>
      <c r="D270" s="4">
        <v>3097483.59</v>
      </c>
      <c r="E270" s="4">
        <v>3097483.59</v>
      </c>
      <c r="F270" s="23">
        <f t="shared" si="83"/>
        <v>1</v>
      </c>
      <c r="G270" s="21">
        <v>3</v>
      </c>
      <c r="H270" s="4">
        <v>3097483.59</v>
      </c>
      <c r="I270" s="4">
        <v>1519424.23</v>
      </c>
      <c r="J270" s="23">
        <f t="shared" si="84"/>
        <v>0.49053503783049907</v>
      </c>
      <c r="K270" s="21">
        <v>0</v>
      </c>
      <c r="L270" s="77">
        <f t="shared" si="85"/>
        <v>3</v>
      </c>
      <c r="M270" s="130">
        <v>6</v>
      </c>
      <c r="N270" s="130">
        <v>2</v>
      </c>
      <c r="O270" s="131">
        <f>N270/M270</f>
        <v>0.33333333333333331</v>
      </c>
      <c r="P270" s="130">
        <v>0</v>
      </c>
      <c r="Q270" s="130">
        <v>6</v>
      </c>
      <c r="R270" s="130">
        <v>4</v>
      </c>
      <c r="S270" s="131">
        <f>R270/Q270</f>
        <v>0.66666666666666663</v>
      </c>
      <c r="T270" s="130">
        <v>0</v>
      </c>
      <c r="U270" s="130">
        <v>4</v>
      </c>
      <c r="V270" s="130">
        <v>6</v>
      </c>
      <c r="W270" s="132">
        <f>U270/V270</f>
        <v>0.66666666666666663</v>
      </c>
      <c r="X270" s="130">
        <v>0</v>
      </c>
      <c r="Y270" s="134">
        <v>184512.71000000002</v>
      </c>
      <c r="Z270" s="134">
        <v>219856.45</v>
      </c>
      <c r="AA270" s="135">
        <f>(Z270-Y270)/Z270</f>
        <v>0.16075825839996957</v>
      </c>
      <c r="AB270" s="130">
        <v>3</v>
      </c>
      <c r="AC270" s="139">
        <f t="shared" si="86"/>
        <v>3</v>
      </c>
      <c r="AD270" s="4">
        <v>0</v>
      </c>
      <c r="AE270" s="4">
        <v>559963</v>
      </c>
      <c r="AF270" s="23">
        <f t="shared" si="93"/>
        <v>0</v>
      </c>
      <c r="AG270" s="21">
        <v>0</v>
      </c>
      <c r="AH270" s="4">
        <v>0</v>
      </c>
      <c r="AI270" s="4">
        <v>250850</v>
      </c>
      <c r="AJ270" s="23">
        <v>0</v>
      </c>
      <c r="AK270" s="21">
        <v>0</v>
      </c>
      <c r="AL270" s="74">
        <f t="shared" si="87"/>
        <v>0</v>
      </c>
      <c r="AM270" s="4">
        <v>1519424.23</v>
      </c>
      <c r="AN270" s="4">
        <v>3097483.59</v>
      </c>
      <c r="AO270" s="23">
        <f t="shared" si="88"/>
        <v>0.49053503783049907</v>
      </c>
      <c r="AP270" s="21">
        <v>0</v>
      </c>
      <c r="AQ270" s="4">
        <f t="shared" si="89"/>
        <v>1519424.23</v>
      </c>
      <c r="AR270" s="4">
        <v>331569.37</v>
      </c>
      <c r="AS270" s="23">
        <f t="shared" si="90"/>
        <v>0.21822040444886154</v>
      </c>
      <c r="AT270" s="21">
        <v>0</v>
      </c>
      <c r="AU270" s="4">
        <v>0</v>
      </c>
      <c r="AV270" s="21">
        <v>3</v>
      </c>
      <c r="AW270" s="4">
        <v>0</v>
      </c>
      <c r="AX270" s="124">
        <v>0</v>
      </c>
      <c r="AY270" s="53">
        <v>0</v>
      </c>
      <c r="AZ270" s="54">
        <v>0</v>
      </c>
      <c r="BA270" s="88">
        <f t="shared" si="91"/>
        <v>3</v>
      </c>
      <c r="BB270" s="44">
        <f t="shared" si="92"/>
        <v>9</v>
      </c>
    </row>
    <row r="271" spans="1:54" ht="76.5" x14ac:dyDescent="0.2">
      <c r="A271" s="1">
        <v>268</v>
      </c>
      <c r="B271" s="2" t="s">
        <v>729</v>
      </c>
      <c r="C271" s="3" t="s">
        <v>730</v>
      </c>
      <c r="D271" s="4">
        <v>3074976.14</v>
      </c>
      <c r="E271" s="4">
        <v>3074976.14</v>
      </c>
      <c r="F271" s="23">
        <f t="shared" si="83"/>
        <v>1</v>
      </c>
      <c r="G271" s="21">
        <v>3</v>
      </c>
      <c r="H271" s="4">
        <v>3074976.14</v>
      </c>
      <c r="I271" s="4">
        <v>1809689.52</v>
      </c>
      <c r="J271" s="23">
        <f t="shared" si="84"/>
        <v>0.58852148361710543</v>
      </c>
      <c r="K271" s="21">
        <v>1</v>
      </c>
      <c r="L271" s="77">
        <f t="shared" si="85"/>
        <v>4</v>
      </c>
      <c r="M271" s="130">
        <v>0</v>
      </c>
      <c r="N271" s="130">
        <v>0</v>
      </c>
      <c r="O271" s="131">
        <v>0</v>
      </c>
      <c r="P271" s="130">
        <v>0</v>
      </c>
      <c r="Q271" s="130">
        <v>0</v>
      </c>
      <c r="R271" s="130">
        <v>0</v>
      </c>
      <c r="S271" s="131">
        <v>0</v>
      </c>
      <c r="T271" s="130">
        <v>0</v>
      </c>
      <c r="U271" s="130">
        <v>0</v>
      </c>
      <c r="V271" s="130">
        <v>0</v>
      </c>
      <c r="W271" s="132">
        <v>0</v>
      </c>
      <c r="X271" s="130">
        <v>0</v>
      </c>
      <c r="Y271" s="133">
        <v>0</v>
      </c>
      <c r="Z271" s="133">
        <v>0</v>
      </c>
      <c r="AA271" s="131">
        <v>0</v>
      </c>
      <c r="AB271" s="130">
        <v>0</v>
      </c>
      <c r="AC271" s="139">
        <f t="shared" si="86"/>
        <v>0</v>
      </c>
      <c r="AD271" s="4">
        <v>0</v>
      </c>
      <c r="AE271" s="4">
        <v>379548.54000000004</v>
      </c>
      <c r="AF271" s="23">
        <f t="shared" si="93"/>
        <v>0</v>
      </c>
      <c r="AG271" s="21">
        <v>0</v>
      </c>
      <c r="AH271" s="4">
        <v>0</v>
      </c>
      <c r="AI271" s="4">
        <v>138967.94</v>
      </c>
      <c r="AJ271" s="23">
        <v>0</v>
      </c>
      <c r="AK271" s="21">
        <v>0</v>
      </c>
      <c r="AL271" s="74">
        <f t="shared" si="87"/>
        <v>0</v>
      </c>
      <c r="AM271" s="4">
        <v>1809689.52</v>
      </c>
      <c r="AN271" s="4">
        <v>3074976.14</v>
      </c>
      <c r="AO271" s="23">
        <f t="shared" si="88"/>
        <v>0.58852148361710543</v>
      </c>
      <c r="AP271" s="21">
        <v>1</v>
      </c>
      <c r="AQ271" s="4">
        <f t="shared" si="89"/>
        <v>1809689.52</v>
      </c>
      <c r="AR271" s="4">
        <v>33769.800000000003</v>
      </c>
      <c r="AS271" s="23">
        <f t="shared" si="90"/>
        <v>1.8660549020585587E-2</v>
      </c>
      <c r="AT271" s="21">
        <v>0</v>
      </c>
      <c r="AU271" s="4">
        <v>0</v>
      </c>
      <c r="AV271" s="21">
        <v>3</v>
      </c>
      <c r="AW271" s="4">
        <v>0</v>
      </c>
      <c r="AX271" s="124">
        <v>0</v>
      </c>
      <c r="AY271" s="53">
        <v>0</v>
      </c>
      <c r="AZ271" s="54">
        <v>0</v>
      </c>
      <c r="BA271" s="88">
        <f t="shared" si="91"/>
        <v>4</v>
      </c>
      <c r="BB271" s="44">
        <f t="shared" si="92"/>
        <v>8</v>
      </c>
    </row>
    <row r="272" spans="1:54" ht="76.5" x14ac:dyDescent="0.2">
      <c r="A272" s="1">
        <v>269</v>
      </c>
      <c r="B272" s="2" t="s">
        <v>735</v>
      </c>
      <c r="C272" s="3" t="s">
        <v>736</v>
      </c>
      <c r="D272" s="4">
        <v>624311.22</v>
      </c>
      <c r="E272" s="4">
        <v>611270.5</v>
      </c>
      <c r="F272" s="23">
        <f t="shared" si="83"/>
        <v>0.97911182823207954</v>
      </c>
      <c r="G272" s="21">
        <v>3</v>
      </c>
      <c r="H272" s="4">
        <v>624311.22</v>
      </c>
      <c r="I272" s="4">
        <v>423401.1</v>
      </c>
      <c r="J272" s="23">
        <f t="shared" si="84"/>
        <v>0.6781891570040981</v>
      </c>
      <c r="K272" s="21">
        <v>1</v>
      </c>
      <c r="L272" s="77">
        <f t="shared" si="85"/>
        <v>4</v>
      </c>
      <c r="M272" s="130">
        <v>0</v>
      </c>
      <c r="N272" s="130">
        <v>0</v>
      </c>
      <c r="O272" s="131">
        <v>0</v>
      </c>
      <c r="P272" s="130">
        <v>0</v>
      </c>
      <c r="Q272" s="130">
        <v>0</v>
      </c>
      <c r="R272" s="130">
        <v>0</v>
      </c>
      <c r="S272" s="131">
        <v>0</v>
      </c>
      <c r="T272" s="130">
        <v>0</v>
      </c>
      <c r="U272" s="130">
        <v>0</v>
      </c>
      <c r="V272" s="130">
        <v>0</v>
      </c>
      <c r="W272" s="132">
        <v>0</v>
      </c>
      <c r="X272" s="130">
        <v>0</v>
      </c>
      <c r="Y272" s="133">
        <v>0</v>
      </c>
      <c r="Z272" s="133">
        <v>0</v>
      </c>
      <c r="AA272" s="131">
        <v>0</v>
      </c>
      <c r="AB272" s="130">
        <v>0</v>
      </c>
      <c r="AC272" s="139">
        <f t="shared" si="86"/>
        <v>0</v>
      </c>
      <c r="AD272" s="4">
        <v>0</v>
      </c>
      <c r="AE272" s="4">
        <v>3673.7</v>
      </c>
      <c r="AF272" s="23">
        <f t="shared" si="93"/>
        <v>0</v>
      </c>
      <c r="AG272" s="21">
        <v>0</v>
      </c>
      <c r="AH272" s="4">
        <v>0</v>
      </c>
      <c r="AI272" s="4">
        <v>3673.7</v>
      </c>
      <c r="AJ272" s="23">
        <v>0</v>
      </c>
      <c r="AK272" s="21">
        <v>0</v>
      </c>
      <c r="AL272" s="74">
        <f t="shared" si="87"/>
        <v>0</v>
      </c>
      <c r="AM272" s="4">
        <v>423401.1</v>
      </c>
      <c r="AN272" s="4">
        <v>611270.5</v>
      </c>
      <c r="AO272" s="23">
        <f t="shared" si="88"/>
        <v>0.69265750596503506</v>
      </c>
      <c r="AP272" s="21">
        <v>1</v>
      </c>
      <c r="AQ272" s="4">
        <f t="shared" si="89"/>
        <v>423401.1</v>
      </c>
      <c r="AR272" s="4">
        <v>0</v>
      </c>
      <c r="AS272" s="23">
        <f t="shared" si="90"/>
        <v>0</v>
      </c>
      <c r="AT272" s="21">
        <v>0</v>
      </c>
      <c r="AU272" s="4">
        <v>0</v>
      </c>
      <c r="AV272" s="21">
        <v>3</v>
      </c>
      <c r="AW272" s="4">
        <v>0</v>
      </c>
      <c r="AX272" s="124">
        <v>0</v>
      </c>
      <c r="AY272" s="53">
        <v>0</v>
      </c>
      <c r="AZ272" s="54">
        <v>0</v>
      </c>
      <c r="BA272" s="88">
        <f t="shared" si="91"/>
        <v>4</v>
      </c>
      <c r="BB272" s="44">
        <f t="shared" si="92"/>
        <v>8</v>
      </c>
    </row>
    <row r="273" spans="1:54" ht="89.25" x14ac:dyDescent="0.2">
      <c r="A273" s="1">
        <v>270</v>
      </c>
      <c r="B273" s="2" t="s">
        <v>775</v>
      </c>
      <c r="C273" s="3" t="s">
        <v>776</v>
      </c>
      <c r="D273" s="4">
        <v>1598870.05</v>
      </c>
      <c r="E273" s="4">
        <v>1598870.05</v>
      </c>
      <c r="F273" s="23">
        <f t="shared" si="83"/>
        <v>1</v>
      </c>
      <c r="G273" s="21">
        <v>3</v>
      </c>
      <c r="H273" s="4">
        <v>1598870.05</v>
      </c>
      <c r="I273" s="4">
        <v>1073652.01</v>
      </c>
      <c r="J273" s="23">
        <f t="shared" si="84"/>
        <v>0.67150673689834894</v>
      </c>
      <c r="K273" s="21">
        <v>1</v>
      </c>
      <c r="L273" s="77">
        <f t="shared" si="85"/>
        <v>4</v>
      </c>
      <c r="M273" s="130">
        <v>0</v>
      </c>
      <c r="N273" s="130">
        <v>0</v>
      </c>
      <c r="O273" s="131">
        <v>0</v>
      </c>
      <c r="P273" s="130">
        <v>0</v>
      </c>
      <c r="Q273" s="130">
        <v>0</v>
      </c>
      <c r="R273" s="130">
        <v>0</v>
      </c>
      <c r="S273" s="131">
        <v>0</v>
      </c>
      <c r="T273" s="130">
        <v>0</v>
      </c>
      <c r="U273" s="130">
        <v>0</v>
      </c>
      <c r="V273" s="130">
        <v>0</v>
      </c>
      <c r="W273" s="132">
        <v>0</v>
      </c>
      <c r="X273" s="130">
        <v>0</v>
      </c>
      <c r="Y273" s="133">
        <v>0</v>
      </c>
      <c r="Z273" s="133">
        <v>0</v>
      </c>
      <c r="AA273" s="131">
        <v>0</v>
      </c>
      <c r="AB273" s="130">
        <v>0</v>
      </c>
      <c r="AC273" s="139">
        <f t="shared" si="86"/>
        <v>0</v>
      </c>
      <c r="AD273" s="4">
        <v>0</v>
      </c>
      <c r="AE273" s="4">
        <v>267496.53000000003</v>
      </c>
      <c r="AF273" s="23">
        <f t="shared" si="93"/>
        <v>0</v>
      </c>
      <c r="AG273" s="21">
        <v>0</v>
      </c>
      <c r="AH273" s="4">
        <v>0</v>
      </c>
      <c r="AI273" s="4">
        <v>0</v>
      </c>
      <c r="AJ273" s="23">
        <v>0</v>
      </c>
      <c r="AK273" s="21">
        <v>0</v>
      </c>
      <c r="AL273" s="74">
        <f t="shared" si="87"/>
        <v>0</v>
      </c>
      <c r="AM273" s="4">
        <v>1073652.01</v>
      </c>
      <c r="AN273" s="4">
        <v>1598870.05</v>
      </c>
      <c r="AO273" s="23">
        <f t="shared" si="88"/>
        <v>0.67150673689834894</v>
      </c>
      <c r="AP273" s="21">
        <v>1</v>
      </c>
      <c r="AQ273" s="4">
        <f t="shared" si="89"/>
        <v>1073652.01</v>
      </c>
      <c r="AR273" s="4">
        <v>0</v>
      </c>
      <c r="AS273" s="23">
        <f t="shared" si="90"/>
        <v>0</v>
      </c>
      <c r="AT273" s="21">
        <v>0</v>
      </c>
      <c r="AU273" s="4">
        <v>0</v>
      </c>
      <c r="AV273" s="21">
        <v>3</v>
      </c>
      <c r="AW273" s="4">
        <v>0</v>
      </c>
      <c r="AX273" s="124">
        <v>0</v>
      </c>
      <c r="AY273" s="53">
        <v>0</v>
      </c>
      <c r="AZ273" s="54">
        <v>0</v>
      </c>
      <c r="BA273" s="88">
        <f t="shared" si="91"/>
        <v>4</v>
      </c>
      <c r="BB273" s="44">
        <f t="shared" si="92"/>
        <v>8</v>
      </c>
    </row>
    <row r="274" spans="1:54" ht="76.5" x14ac:dyDescent="0.2">
      <c r="A274" s="1">
        <v>271</v>
      </c>
      <c r="B274" s="2" t="s">
        <v>843</v>
      </c>
      <c r="C274" s="3" t="s">
        <v>844</v>
      </c>
      <c r="D274" s="4">
        <v>1672021.82</v>
      </c>
      <c r="E274" s="4">
        <v>1672021.82</v>
      </c>
      <c r="F274" s="23">
        <f t="shared" si="83"/>
        <v>1</v>
      </c>
      <c r="G274" s="21">
        <v>3</v>
      </c>
      <c r="H274" s="4">
        <v>1672021.82</v>
      </c>
      <c r="I274" s="4">
        <v>1063388.73</v>
      </c>
      <c r="J274" s="23">
        <f t="shared" si="84"/>
        <v>0.63598974444005762</v>
      </c>
      <c r="K274" s="21">
        <v>1</v>
      </c>
      <c r="L274" s="77">
        <f t="shared" si="85"/>
        <v>4</v>
      </c>
      <c r="M274" s="130">
        <v>0</v>
      </c>
      <c r="N274" s="130">
        <v>0</v>
      </c>
      <c r="O274" s="131">
        <v>0</v>
      </c>
      <c r="P274" s="130">
        <v>0</v>
      </c>
      <c r="Q274" s="130">
        <v>0</v>
      </c>
      <c r="R274" s="130">
        <v>0</v>
      </c>
      <c r="S274" s="131">
        <v>0</v>
      </c>
      <c r="T274" s="130">
        <v>0</v>
      </c>
      <c r="U274" s="130">
        <v>0</v>
      </c>
      <c r="V274" s="130">
        <v>0</v>
      </c>
      <c r="W274" s="132">
        <v>0</v>
      </c>
      <c r="X274" s="130">
        <v>0</v>
      </c>
      <c r="Y274" s="133">
        <v>0</v>
      </c>
      <c r="Z274" s="133">
        <v>0</v>
      </c>
      <c r="AA274" s="131">
        <v>0</v>
      </c>
      <c r="AB274" s="130">
        <v>0</v>
      </c>
      <c r="AC274" s="139">
        <f t="shared" si="86"/>
        <v>0</v>
      </c>
      <c r="AD274" s="4">
        <v>0</v>
      </c>
      <c r="AE274" s="4">
        <v>691139.58000000019</v>
      </c>
      <c r="AF274" s="23">
        <f t="shared" si="93"/>
        <v>0</v>
      </c>
      <c r="AG274" s="21">
        <v>0</v>
      </c>
      <c r="AH274" s="4">
        <v>0</v>
      </c>
      <c r="AI274" s="4">
        <v>347219.20000000001</v>
      </c>
      <c r="AJ274" s="23">
        <v>0</v>
      </c>
      <c r="AK274" s="21">
        <v>0</v>
      </c>
      <c r="AL274" s="74">
        <f t="shared" si="87"/>
        <v>0</v>
      </c>
      <c r="AM274" s="4">
        <v>1063388.73</v>
      </c>
      <c r="AN274" s="4">
        <v>1672021.82</v>
      </c>
      <c r="AO274" s="23">
        <f t="shared" si="88"/>
        <v>0.63598974444005762</v>
      </c>
      <c r="AP274" s="21">
        <v>1</v>
      </c>
      <c r="AQ274" s="4">
        <f t="shared" si="89"/>
        <v>1063388.73</v>
      </c>
      <c r="AR274" s="4">
        <v>0</v>
      </c>
      <c r="AS274" s="23">
        <f t="shared" si="90"/>
        <v>0</v>
      </c>
      <c r="AT274" s="21">
        <v>0</v>
      </c>
      <c r="AU274" s="4">
        <v>0</v>
      </c>
      <c r="AV274" s="21">
        <v>3</v>
      </c>
      <c r="AW274" s="4">
        <v>0</v>
      </c>
      <c r="AX274" s="124">
        <v>0</v>
      </c>
      <c r="AY274" s="53">
        <v>0</v>
      </c>
      <c r="AZ274" s="54">
        <v>0</v>
      </c>
      <c r="BA274" s="88">
        <f t="shared" si="91"/>
        <v>4</v>
      </c>
      <c r="BB274" s="44">
        <f t="shared" si="92"/>
        <v>8</v>
      </c>
    </row>
    <row r="275" spans="1:54" ht="51" x14ac:dyDescent="0.2">
      <c r="A275" s="1">
        <v>272</v>
      </c>
      <c r="B275" s="2" t="s">
        <v>1061</v>
      </c>
      <c r="C275" s="3" t="s">
        <v>1062</v>
      </c>
      <c r="D275" s="4">
        <v>1149559.96</v>
      </c>
      <c r="E275" s="4">
        <v>1147127.8600000001</v>
      </c>
      <c r="F275" s="23">
        <f t="shared" si="83"/>
        <v>0.99788432088396684</v>
      </c>
      <c r="G275" s="21">
        <v>3</v>
      </c>
      <c r="H275" s="4">
        <v>1149559.96</v>
      </c>
      <c r="I275" s="4">
        <v>470997.29</v>
      </c>
      <c r="J275" s="23">
        <f t="shared" si="84"/>
        <v>0.40971963741673811</v>
      </c>
      <c r="K275" s="21">
        <v>0</v>
      </c>
      <c r="L275" s="77">
        <f t="shared" si="85"/>
        <v>3</v>
      </c>
      <c r="M275" s="130">
        <v>3</v>
      </c>
      <c r="N275" s="130">
        <v>2</v>
      </c>
      <c r="O275" s="131">
        <f>N275/M275</f>
        <v>0.66666666666666663</v>
      </c>
      <c r="P275" s="130">
        <v>0</v>
      </c>
      <c r="Q275" s="130">
        <v>3</v>
      </c>
      <c r="R275" s="130">
        <v>1</v>
      </c>
      <c r="S275" s="131">
        <f>R275/Q275</f>
        <v>0.33333333333333331</v>
      </c>
      <c r="T275" s="130">
        <v>2</v>
      </c>
      <c r="U275" s="130">
        <v>1</v>
      </c>
      <c r="V275" s="130">
        <v>3</v>
      </c>
      <c r="W275" s="132">
        <f>U275/V275</f>
        <v>0.33333333333333331</v>
      </c>
      <c r="X275" s="130">
        <v>0</v>
      </c>
      <c r="Y275" s="134">
        <v>0</v>
      </c>
      <c r="Z275" s="134">
        <v>0</v>
      </c>
      <c r="AA275" s="135">
        <v>0</v>
      </c>
      <c r="AB275" s="130">
        <v>0</v>
      </c>
      <c r="AC275" s="139">
        <f t="shared" si="86"/>
        <v>2</v>
      </c>
      <c r="AD275" s="4">
        <v>0</v>
      </c>
      <c r="AE275" s="4">
        <v>151949.07</v>
      </c>
      <c r="AF275" s="23">
        <f t="shared" si="93"/>
        <v>0</v>
      </c>
      <c r="AG275" s="21">
        <v>0</v>
      </c>
      <c r="AH275" s="4">
        <v>0</v>
      </c>
      <c r="AI275" s="4">
        <v>18508</v>
      </c>
      <c r="AJ275" s="23">
        <v>0</v>
      </c>
      <c r="AK275" s="21">
        <v>0</v>
      </c>
      <c r="AL275" s="74">
        <f t="shared" si="87"/>
        <v>0</v>
      </c>
      <c r="AM275" s="4">
        <v>470997.29000000004</v>
      </c>
      <c r="AN275" s="4">
        <v>1147127.8599999999</v>
      </c>
      <c r="AO275" s="23">
        <f t="shared" si="88"/>
        <v>0.41058831053061523</v>
      </c>
      <c r="AP275" s="21">
        <v>0</v>
      </c>
      <c r="AQ275" s="4">
        <f t="shared" si="89"/>
        <v>470997.29000000004</v>
      </c>
      <c r="AR275" s="4">
        <v>0</v>
      </c>
      <c r="AS275" s="23">
        <f t="shared" si="90"/>
        <v>0</v>
      </c>
      <c r="AT275" s="21">
        <v>0</v>
      </c>
      <c r="AU275" s="4">
        <v>0</v>
      </c>
      <c r="AV275" s="21">
        <v>3</v>
      </c>
      <c r="AW275" s="4">
        <v>7</v>
      </c>
      <c r="AX275" s="124">
        <v>15</v>
      </c>
      <c r="AY275" s="53">
        <f>AW275/AX275</f>
        <v>0.46666666666666667</v>
      </c>
      <c r="AZ275" s="54">
        <v>0</v>
      </c>
      <c r="BA275" s="88">
        <f t="shared" si="91"/>
        <v>3</v>
      </c>
      <c r="BB275" s="44">
        <f t="shared" si="92"/>
        <v>8</v>
      </c>
    </row>
    <row r="276" spans="1:54" ht="76.5" x14ac:dyDescent="0.2">
      <c r="A276" s="1">
        <v>273</v>
      </c>
      <c r="B276" s="2" t="s">
        <v>1247</v>
      </c>
      <c r="C276" s="3" t="s">
        <v>1248</v>
      </c>
      <c r="D276" s="4">
        <v>1097550.58</v>
      </c>
      <c r="E276" s="4">
        <v>1128582.82</v>
      </c>
      <c r="F276" s="23">
        <f t="shared" si="83"/>
        <v>1.0282740864662474</v>
      </c>
      <c r="G276" s="21">
        <v>3</v>
      </c>
      <c r="H276" s="4">
        <v>1097550.58</v>
      </c>
      <c r="I276" s="4">
        <v>706591.63</v>
      </c>
      <c r="J276" s="23">
        <f t="shared" si="84"/>
        <v>0.64378958279991061</v>
      </c>
      <c r="K276" s="21">
        <v>1</v>
      </c>
      <c r="L276" s="77">
        <f t="shared" si="85"/>
        <v>4</v>
      </c>
      <c r="M276" s="130">
        <v>18</v>
      </c>
      <c r="N276" s="130">
        <v>5</v>
      </c>
      <c r="O276" s="131">
        <f>N276/M276</f>
        <v>0.27777777777777779</v>
      </c>
      <c r="P276" s="130">
        <v>0</v>
      </c>
      <c r="Q276" s="130">
        <v>18</v>
      </c>
      <c r="R276" s="130">
        <v>13</v>
      </c>
      <c r="S276" s="131">
        <f>R276/Q276</f>
        <v>0.72222222222222221</v>
      </c>
      <c r="T276" s="130">
        <v>0</v>
      </c>
      <c r="U276" s="130">
        <v>13</v>
      </c>
      <c r="V276" s="130">
        <v>18</v>
      </c>
      <c r="W276" s="132">
        <f>U276/V276</f>
        <v>0.72222222222222221</v>
      </c>
      <c r="X276" s="130">
        <v>0</v>
      </c>
      <c r="Y276" s="134">
        <v>105636</v>
      </c>
      <c r="Z276" s="134">
        <v>105741</v>
      </c>
      <c r="AA276" s="135">
        <f>(Z276-Y276)/Z276</f>
        <v>9.9299231140238895E-4</v>
      </c>
      <c r="AB276" s="130">
        <v>0</v>
      </c>
      <c r="AC276" s="139">
        <f t="shared" si="86"/>
        <v>0</v>
      </c>
      <c r="AD276" s="4">
        <v>0</v>
      </c>
      <c r="AE276" s="4">
        <v>282387.73</v>
      </c>
      <c r="AF276" s="23">
        <f t="shared" si="93"/>
        <v>0</v>
      </c>
      <c r="AG276" s="21">
        <v>0</v>
      </c>
      <c r="AH276" s="4">
        <v>0</v>
      </c>
      <c r="AI276" s="4">
        <v>25949.510000000002</v>
      </c>
      <c r="AJ276" s="23">
        <v>0</v>
      </c>
      <c r="AK276" s="21">
        <v>0</v>
      </c>
      <c r="AL276" s="74">
        <f t="shared" si="87"/>
        <v>0</v>
      </c>
      <c r="AM276" s="4">
        <v>706591.63</v>
      </c>
      <c r="AN276" s="4">
        <v>1128582.82</v>
      </c>
      <c r="AO276" s="23">
        <f t="shared" si="88"/>
        <v>0.62608752984561644</v>
      </c>
      <c r="AP276" s="21">
        <v>1</v>
      </c>
      <c r="AQ276" s="4">
        <f t="shared" si="89"/>
        <v>706591.63</v>
      </c>
      <c r="AR276" s="4">
        <v>105636</v>
      </c>
      <c r="AS276" s="23">
        <f t="shared" si="90"/>
        <v>0.14950078024558541</v>
      </c>
      <c r="AT276" s="21">
        <v>0</v>
      </c>
      <c r="AU276" s="4">
        <v>0</v>
      </c>
      <c r="AV276" s="21">
        <v>3</v>
      </c>
      <c r="AW276" s="4">
        <v>0</v>
      </c>
      <c r="AX276" s="124">
        <v>0</v>
      </c>
      <c r="AY276" s="53">
        <v>0</v>
      </c>
      <c r="AZ276" s="54">
        <v>0</v>
      </c>
      <c r="BA276" s="88">
        <f t="shared" si="91"/>
        <v>4</v>
      </c>
      <c r="BB276" s="44">
        <f t="shared" si="92"/>
        <v>8</v>
      </c>
    </row>
    <row r="277" spans="1:54" ht="89.25" x14ac:dyDescent="0.2">
      <c r="A277" s="1">
        <v>274</v>
      </c>
      <c r="B277" s="2" t="s">
        <v>1275</v>
      </c>
      <c r="C277" s="3" t="s">
        <v>1276</v>
      </c>
      <c r="D277" s="4">
        <v>529027.4</v>
      </c>
      <c r="E277" s="4">
        <v>529027.4</v>
      </c>
      <c r="F277" s="23">
        <f t="shared" si="83"/>
        <v>1</v>
      </c>
      <c r="G277" s="21">
        <v>3</v>
      </c>
      <c r="H277" s="4">
        <v>529027.4</v>
      </c>
      <c r="I277" s="4">
        <v>282049.45</v>
      </c>
      <c r="J277" s="23">
        <f t="shared" si="84"/>
        <v>0.53314714890003811</v>
      </c>
      <c r="K277" s="21">
        <v>1</v>
      </c>
      <c r="L277" s="77">
        <f t="shared" si="85"/>
        <v>4</v>
      </c>
      <c r="M277" s="130">
        <v>0</v>
      </c>
      <c r="N277" s="130">
        <v>0</v>
      </c>
      <c r="O277" s="131">
        <v>0</v>
      </c>
      <c r="P277" s="130">
        <v>0</v>
      </c>
      <c r="Q277" s="130">
        <v>0</v>
      </c>
      <c r="R277" s="130">
        <v>0</v>
      </c>
      <c r="S277" s="131">
        <v>0</v>
      </c>
      <c r="T277" s="130">
        <v>0</v>
      </c>
      <c r="U277" s="130">
        <v>0</v>
      </c>
      <c r="V277" s="130">
        <v>0</v>
      </c>
      <c r="W277" s="132">
        <v>0</v>
      </c>
      <c r="X277" s="130">
        <v>0</v>
      </c>
      <c r="Y277" s="133">
        <v>0</v>
      </c>
      <c r="Z277" s="133">
        <v>0</v>
      </c>
      <c r="AA277" s="131">
        <v>0</v>
      </c>
      <c r="AB277" s="130">
        <v>0</v>
      </c>
      <c r="AC277" s="139">
        <f t="shared" si="86"/>
        <v>0</v>
      </c>
      <c r="AD277" s="4">
        <v>0</v>
      </c>
      <c r="AE277" s="4">
        <v>142156.35</v>
      </c>
      <c r="AF277" s="23">
        <f t="shared" si="93"/>
        <v>0</v>
      </c>
      <c r="AG277" s="21">
        <v>0</v>
      </c>
      <c r="AH277" s="4">
        <v>0</v>
      </c>
      <c r="AI277" s="4">
        <v>56152.41</v>
      </c>
      <c r="AJ277" s="23">
        <v>0</v>
      </c>
      <c r="AK277" s="21">
        <v>0</v>
      </c>
      <c r="AL277" s="74">
        <f t="shared" si="87"/>
        <v>0</v>
      </c>
      <c r="AM277" s="4">
        <v>282049.45</v>
      </c>
      <c r="AN277" s="4">
        <v>529027.4</v>
      </c>
      <c r="AO277" s="23">
        <f t="shared" si="88"/>
        <v>0.53314714890003811</v>
      </c>
      <c r="AP277" s="21">
        <v>1</v>
      </c>
      <c r="AQ277" s="4">
        <f t="shared" si="89"/>
        <v>282049.45</v>
      </c>
      <c r="AR277" s="4">
        <v>0</v>
      </c>
      <c r="AS277" s="23">
        <f t="shared" si="90"/>
        <v>0</v>
      </c>
      <c r="AT277" s="21">
        <v>0</v>
      </c>
      <c r="AU277" s="4">
        <v>0</v>
      </c>
      <c r="AV277" s="21">
        <v>3</v>
      </c>
      <c r="AW277" s="4">
        <v>0</v>
      </c>
      <c r="AX277" s="124">
        <v>0</v>
      </c>
      <c r="AY277" s="53">
        <v>0</v>
      </c>
      <c r="AZ277" s="54">
        <v>0</v>
      </c>
      <c r="BA277" s="88">
        <f t="shared" si="91"/>
        <v>4</v>
      </c>
      <c r="BB277" s="44">
        <f t="shared" si="92"/>
        <v>8</v>
      </c>
    </row>
    <row r="278" spans="1:54" ht="102" x14ac:dyDescent="0.2">
      <c r="A278" s="1">
        <v>275</v>
      </c>
      <c r="B278" s="2" t="s">
        <v>1285</v>
      </c>
      <c r="C278" s="3" t="s">
        <v>1286</v>
      </c>
      <c r="D278" s="4">
        <v>2444618.2000000002</v>
      </c>
      <c r="E278" s="4">
        <v>2444618.2000000002</v>
      </c>
      <c r="F278" s="23">
        <f t="shared" si="83"/>
        <v>1</v>
      </c>
      <c r="G278" s="21">
        <v>3</v>
      </c>
      <c r="H278" s="4">
        <v>2444618.2000000002</v>
      </c>
      <c r="I278" s="4">
        <v>1379032.71</v>
      </c>
      <c r="J278" s="23">
        <f t="shared" si="84"/>
        <v>0.56410964706063293</v>
      </c>
      <c r="K278" s="21">
        <v>1</v>
      </c>
      <c r="L278" s="77">
        <f t="shared" si="85"/>
        <v>4</v>
      </c>
      <c r="M278" s="130">
        <v>0</v>
      </c>
      <c r="N278" s="130">
        <v>0</v>
      </c>
      <c r="O278" s="131">
        <v>0</v>
      </c>
      <c r="P278" s="130">
        <v>0</v>
      </c>
      <c r="Q278" s="130">
        <v>0</v>
      </c>
      <c r="R278" s="130">
        <v>0</v>
      </c>
      <c r="S278" s="131">
        <v>0</v>
      </c>
      <c r="T278" s="130">
        <v>0</v>
      </c>
      <c r="U278" s="130">
        <v>0</v>
      </c>
      <c r="V278" s="130">
        <v>0</v>
      </c>
      <c r="W278" s="132">
        <v>0</v>
      </c>
      <c r="X278" s="130">
        <v>0</v>
      </c>
      <c r="Y278" s="133">
        <v>0</v>
      </c>
      <c r="Z278" s="133">
        <v>0</v>
      </c>
      <c r="AA278" s="131">
        <v>0</v>
      </c>
      <c r="AB278" s="130">
        <v>0</v>
      </c>
      <c r="AC278" s="139">
        <f t="shared" si="86"/>
        <v>0</v>
      </c>
      <c r="AD278" s="4">
        <v>0</v>
      </c>
      <c r="AE278" s="4">
        <v>284111.98</v>
      </c>
      <c r="AF278" s="23">
        <f t="shared" si="93"/>
        <v>0</v>
      </c>
      <c r="AG278" s="21">
        <v>0</v>
      </c>
      <c r="AH278" s="4">
        <v>0</v>
      </c>
      <c r="AI278" s="4">
        <v>206841.97999999998</v>
      </c>
      <c r="AJ278" s="23">
        <v>0</v>
      </c>
      <c r="AK278" s="21">
        <v>0</v>
      </c>
      <c r="AL278" s="74">
        <f t="shared" si="87"/>
        <v>0</v>
      </c>
      <c r="AM278" s="4">
        <v>1379032.71</v>
      </c>
      <c r="AN278" s="4">
        <v>2444618.2000000002</v>
      </c>
      <c r="AO278" s="23">
        <f t="shared" si="88"/>
        <v>0.56410964706063293</v>
      </c>
      <c r="AP278" s="21">
        <v>1</v>
      </c>
      <c r="AQ278" s="4">
        <f t="shared" si="89"/>
        <v>1379032.71</v>
      </c>
      <c r="AR278" s="4">
        <v>0</v>
      </c>
      <c r="AS278" s="23">
        <f t="shared" si="90"/>
        <v>0</v>
      </c>
      <c r="AT278" s="21">
        <v>0</v>
      </c>
      <c r="AU278" s="4">
        <v>0</v>
      </c>
      <c r="AV278" s="21">
        <v>3</v>
      </c>
      <c r="AW278" s="4">
        <v>0</v>
      </c>
      <c r="AX278" s="124">
        <v>0</v>
      </c>
      <c r="AY278" s="53">
        <v>0</v>
      </c>
      <c r="AZ278" s="54">
        <v>0</v>
      </c>
      <c r="BA278" s="88">
        <f t="shared" si="91"/>
        <v>4</v>
      </c>
      <c r="BB278" s="44">
        <f t="shared" si="92"/>
        <v>8</v>
      </c>
    </row>
    <row r="279" spans="1:54" ht="89.25" x14ac:dyDescent="0.2">
      <c r="A279" s="1">
        <v>276</v>
      </c>
      <c r="B279" s="2" t="s">
        <v>1287</v>
      </c>
      <c r="C279" s="3" t="s">
        <v>1288</v>
      </c>
      <c r="D279" s="4">
        <v>1584031.15</v>
      </c>
      <c r="E279" s="4">
        <v>1584031.15</v>
      </c>
      <c r="F279" s="23">
        <f t="shared" si="83"/>
        <v>1</v>
      </c>
      <c r="G279" s="21">
        <v>3</v>
      </c>
      <c r="H279" s="4">
        <v>1584031.15</v>
      </c>
      <c r="I279" s="4">
        <v>958264.98</v>
      </c>
      <c r="J279" s="23">
        <f t="shared" si="84"/>
        <v>0.60495336849909809</v>
      </c>
      <c r="K279" s="21">
        <v>1</v>
      </c>
      <c r="L279" s="77">
        <f t="shared" si="85"/>
        <v>4</v>
      </c>
      <c r="M279" s="130">
        <v>0</v>
      </c>
      <c r="N279" s="130">
        <v>0</v>
      </c>
      <c r="O279" s="131">
        <v>0</v>
      </c>
      <c r="P279" s="130">
        <v>0</v>
      </c>
      <c r="Q279" s="130">
        <v>0</v>
      </c>
      <c r="R279" s="130">
        <v>0</v>
      </c>
      <c r="S279" s="131">
        <v>0</v>
      </c>
      <c r="T279" s="130">
        <v>0</v>
      </c>
      <c r="U279" s="130">
        <v>0</v>
      </c>
      <c r="V279" s="130">
        <v>0</v>
      </c>
      <c r="W279" s="132">
        <v>0</v>
      </c>
      <c r="X279" s="130">
        <v>0</v>
      </c>
      <c r="Y279" s="133">
        <v>0</v>
      </c>
      <c r="Z279" s="133">
        <v>0</v>
      </c>
      <c r="AA279" s="131">
        <v>0</v>
      </c>
      <c r="AB279" s="130">
        <v>0</v>
      </c>
      <c r="AC279" s="139">
        <f t="shared" si="86"/>
        <v>0</v>
      </c>
      <c r="AD279" s="4">
        <v>0</v>
      </c>
      <c r="AE279" s="4">
        <v>323720.58999999997</v>
      </c>
      <c r="AF279" s="23">
        <f t="shared" si="93"/>
        <v>0</v>
      </c>
      <c r="AG279" s="21">
        <v>0</v>
      </c>
      <c r="AH279" s="4">
        <v>0</v>
      </c>
      <c r="AI279" s="4">
        <v>246362.21</v>
      </c>
      <c r="AJ279" s="23">
        <v>0</v>
      </c>
      <c r="AK279" s="21">
        <v>0</v>
      </c>
      <c r="AL279" s="74">
        <f t="shared" si="87"/>
        <v>0</v>
      </c>
      <c r="AM279" s="4">
        <v>958264.98</v>
      </c>
      <c r="AN279" s="4">
        <v>1584031.15</v>
      </c>
      <c r="AO279" s="23">
        <f t="shared" si="88"/>
        <v>0.60495336849909809</v>
      </c>
      <c r="AP279" s="21">
        <v>1</v>
      </c>
      <c r="AQ279" s="4">
        <f t="shared" si="89"/>
        <v>958264.98</v>
      </c>
      <c r="AR279" s="4">
        <v>0</v>
      </c>
      <c r="AS279" s="23">
        <f t="shared" si="90"/>
        <v>0</v>
      </c>
      <c r="AT279" s="21">
        <v>0</v>
      </c>
      <c r="AU279" s="4">
        <v>0</v>
      </c>
      <c r="AV279" s="21">
        <v>3</v>
      </c>
      <c r="AW279" s="4">
        <v>0</v>
      </c>
      <c r="AX279" s="124">
        <v>0</v>
      </c>
      <c r="AY279" s="53">
        <v>0</v>
      </c>
      <c r="AZ279" s="54">
        <v>0</v>
      </c>
      <c r="BA279" s="88">
        <f t="shared" si="91"/>
        <v>4</v>
      </c>
      <c r="BB279" s="44">
        <f t="shared" si="92"/>
        <v>8</v>
      </c>
    </row>
    <row r="280" spans="1:54" ht="114.75" x14ac:dyDescent="0.2">
      <c r="A280" s="1">
        <v>277</v>
      </c>
      <c r="B280" s="2" t="s">
        <v>1289</v>
      </c>
      <c r="C280" s="3" t="s">
        <v>1290</v>
      </c>
      <c r="D280" s="4">
        <v>4880459.47</v>
      </c>
      <c r="E280" s="4">
        <v>4866890</v>
      </c>
      <c r="F280" s="23">
        <f t="shared" si="83"/>
        <v>0.99721963268347769</v>
      </c>
      <c r="G280" s="21">
        <v>3</v>
      </c>
      <c r="H280" s="4">
        <v>4880459.47</v>
      </c>
      <c r="I280" s="4">
        <v>2704730.95</v>
      </c>
      <c r="J280" s="23">
        <f t="shared" si="84"/>
        <v>0.55419596589744868</v>
      </c>
      <c r="K280" s="21">
        <v>1</v>
      </c>
      <c r="L280" s="77">
        <f t="shared" si="85"/>
        <v>4</v>
      </c>
      <c r="M280" s="130">
        <v>0</v>
      </c>
      <c r="N280" s="130">
        <v>0</v>
      </c>
      <c r="O280" s="131">
        <v>0</v>
      </c>
      <c r="P280" s="130">
        <v>0</v>
      </c>
      <c r="Q280" s="130">
        <v>0</v>
      </c>
      <c r="R280" s="130">
        <v>0</v>
      </c>
      <c r="S280" s="131">
        <v>0</v>
      </c>
      <c r="T280" s="130">
        <v>0</v>
      </c>
      <c r="U280" s="130">
        <v>0</v>
      </c>
      <c r="V280" s="130">
        <v>0</v>
      </c>
      <c r="W280" s="132">
        <v>0</v>
      </c>
      <c r="X280" s="130">
        <v>0</v>
      </c>
      <c r="Y280" s="133">
        <v>0</v>
      </c>
      <c r="Z280" s="133">
        <v>0</v>
      </c>
      <c r="AA280" s="131">
        <v>0</v>
      </c>
      <c r="AB280" s="130">
        <v>0</v>
      </c>
      <c r="AC280" s="139">
        <f t="shared" si="86"/>
        <v>0</v>
      </c>
      <c r="AD280" s="4">
        <v>0</v>
      </c>
      <c r="AE280" s="4">
        <v>0</v>
      </c>
      <c r="AF280" s="23">
        <v>0</v>
      </c>
      <c r="AG280" s="21">
        <v>0</v>
      </c>
      <c r="AH280" s="4">
        <v>0</v>
      </c>
      <c r="AI280" s="4">
        <v>0</v>
      </c>
      <c r="AJ280" s="23">
        <v>0</v>
      </c>
      <c r="AK280" s="21">
        <v>0</v>
      </c>
      <c r="AL280" s="74">
        <f t="shared" si="87"/>
        <v>0</v>
      </c>
      <c r="AM280" s="4">
        <v>2704730.95</v>
      </c>
      <c r="AN280" s="4">
        <v>4866890</v>
      </c>
      <c r="AO280" s="23">
        <f t="shared" si="88"/>
        <v>0.55574113037278428</v>
      </c>
      <c r="AP280" s="21">
        <v>1</v>
      </c>
      <c r="AQ280" s="4">
        <f t="shared" si="89"/>
        <v>2704730.95</v>
      </c>
      <c r="AR280" s="4">
        <v>0</v>
      </c>
      <c r="AS280" s="23">
        <f t="shared" si="90"/>
        <v>0</v>
      </c>
      <c r="AT280" s="21">
        <v>0</v>
      </c>
      <c r="AU280" s="4">
        <v>0</v>
      </c>
      <c r="AV280" s="21">
        <v>3</v>
      </c>
      <c r="AW280" s="4">
        <v>0</v>
      </c>
      <c r="AX280" s="124">
        <v>0</v>
      </c>
      <c r="AY280" s="53">
        <v>0</v>
      </c>
      <c r="AZ280" s="54">
        <v>0</v>
      </c>
      <c r="BA280" s="88">
        <f t="shared" si="91"/>
        <v>4</v>
      </c>
      <c r="BB280" s="44">
        <f t="shared" si="92"/>
        <v>8</v>
      </c>
    </row>
    <row r="281" spans="1:54" ht="76.5" x14ac:dyDescent="0.2">
      <c r="A281" s="1">
        <v>278</v>
      </c>
      <c r="B281" s="2" t="s">
        <v>1313</v>
      </c>
      <c r="C281" s="3" t="s">
        <v>1314</v>
      </c>
      <c r="D281" s="4">
        <v>937642.28</v>
      </c>
      <c r="E281" s="4">
        <v>937642.28</v>
      </c>
      <c r="F281" s="23">
        <f t="shared" si="83"/>
        <v>1</v>
      </c>
      <c r="G281" s="21">
        <v>3</v>
      </c>
      <c r="H281" s="4">
        <v>937642.28</v>
      </c>
      <c r="I281" s="4">
        <v>585157.16</v>
      </c>
      <c r="J281" s="23">
        <f t="shared" si="84"/>
        <v>0.62407292469789222</v>
      </c>
      <c r="K281" s="21">
        <v>1</v>
      </c>
      <c r="L281" s="77">
        <f t="shared" si="85"/>
        <v>4</v>
      </c>
      <c r="M281" s="130">
        <v>0</v>
      </c>
      <c r="N281" s="130">
        <v>0</v>
      </c>
      <c r="O281" s="131">
        <v>0</v>
      </c>
      <c r="P281" s="130">
        <v>0</v>
      </c>
      <c r="Q281" s="130">
        <v>0</v>
      </c>
      <c r="R281" s="130">
        <v>0</v>
      </c>
      <c r="S281" s="131">
        <v>0</v>
      </c>
      <c r="T281" s="130">
        <v>0</v>
      </c>
      <c r="U281" s="130">
        <v>0</v>
      </c>
      <c r="V281" s="130">
        <v>0</v>
      </c>
      <c r="W281" s="132">
        <v>0</v>
      </c>
      <c r="X281" s="130">
        <v>0</v>
      </c>
      <c r="Y281" s="133">
        <v>0</v>
      </c>
      <c r="Z281" s="133">
        <v>0</v>
      </c>
      <c r="AA281" s="131">
        <v>0</v>
      </c>
      <c r="AB281" s="130">
        <v>0</v>
      </c>
      <c r="AC281" s="139">
        <f t="shared" si="86"/>
        <v>0</v>
      </c>
      <c r="AD281" s="4">
        <v>0</v>
      </c>
      <c r="AE281" s="4">
        <v>54452.72</v>
      </c>
      <c r="AF281" s="23">
        <f>AD281/AE281</f>
        <v>0</v>
      </c>
      <c r="AG281" s="21">
        <v>0</v>
      </c>
      <c r="AH281" s="4">
        <v>0</v>
      </c>
      <c r="AI281" s="4">
        <v>1892</v>
      </c>
      <c r="AJ281" s="23">
        <v>0</v>
      </c>
      <c r="AK281" s="21">
        <v>0</v>
      </c>
      <c r="AL281" s="74">
        <f t="shared" si="87"/>
        <v>0</v>
      </c>
      <c r="AM281" s="4">
        <v>585157.16</v>
      </c>
      <c r="AN281" s="4">
        <v>937642.28</v>
      </c>
      <c r="AO281" s="23">
        <f t="shared" si="88"/>
        <v>0.62407292469789222</v>
      </c>
      <c r="AP281" s="21">
        <v>1</v>
      </c>
      <c r="AQ281" s="4">
        <f t="shared" si="89"/>
        <v>585157.16</v>
      </c>
      <c r="AR281" s="4">
        <v>100142.64</v>
      </c>
      <c r="AS281" s="23">
        <f t="shared" si="90"/>
        <v>0.17113802384303048</v>
      </c>
      <c r="AT281" s="21">
        <v>0</v>
      </c>
      <c r="AU281" s="4">
        <v>0</v>
      </c>
      <c r="AV281" s="21">
        <v>3</v>
      </c>
      <c r="AW281" s="4">
        <v>0</v>
      </c>
      <c r="AX281" s="124">
        <v>0</v>
      </c>
      <c r="AY281" s="53">
        <v>0</v>
      </c>
      <c r="AZ281" s="54">
        <v>0</v>
      </c>
      <c r="BA281" s="88">
        <f t="shared" si="91"/>
        <v>4</v>
      </c>
      <c r="BB281" s="44">
        <f t="shared" si="92"/>
        <v>8</v>
      </c>
    </row>
    <row r="282" spans="1:54" ht="76.5" x14ac:dyDescent="0.2">
      <c r="A282" s="1">
        <v>279</v>
      </c>
      <c r="B282" s="2" t="s">
        <v>1319</v>
      </c>
      <c r="C282" s="3" t="s">
        <v>1320</v>
      </c>
      <c r="D282" s="4">
        <v>1335341.3899999999</v>
      </c>
      <c r="E282" s="4">
        <v>1394364.48</v>
      </c>
      <c r="F282" s="23">
        <f t="shared" si="83"/>
        <v>1.044200749293033</v>
      </c>
      <c r="G282" s="21">
        <v>3</v>
      </c>
      <c r="H282" s="4">
        <v>1335341.3899999999</v>
      </c>
      <c r="I282" s="4">
        <v>822438</v>
      </c>
      <c r="J282" s="23">
        <f t="shared" si="84"/>
        <v>0.61590092702810628</v>
      </c>
      <c r="K282" s="21">
        <v>1</v>
      </c>
      <c r="L282" s="77">
        <f t="shared" si="85"/>
        <v>4</v>
      </c>
      <c r="M282" s="130">
        <v>0</v>
      </c>
      <c r="N282" s="130">
        <v>0</v>
      </c>
      <c r="O282" s="131">
        <v>0</v>
      </c>
      <c r="P282" s="130">
        <v>0</v>
      </c>
      <c r="Q282" s="130">
        <v>0</v>
      </c>
      <c r="R282" s="130">
        <v>0</v>
      </c>
      <c r="S282" s="131">
        <v>0</v>
      </c>
      <c r="T282" s="130">
        <v>0</v>
      </c>
      <c r="U282" s="130">
        <v>0</v>
      </c>
      <c r="V282" s="130">
        <v>0</v>
      </c>
      <c r="W282" s="132">
        <v>0</v>
      </c>
      <c r="X282" s="130">
        <v>0</v>
      </c>
      <c r="Y282" s="133">
        <v>0</v>
      </c>
      <c r="Z282" s="133">
        <v>0</v>
      </c>
      <c r="AA282" s="131">
        <v>0</v>
      </c>
      <c r="AB282" s="130">
        <v>0</v>
      </c>
      <c r="AC282" s="139">
        <f t="shared" si="86"/>
        <v>0</v>
      </c>
      <c r="AD282" s="4">
        <v>0</v>
      </c>
      <c r="AE282" s="4">
        <v>0</v>
      </c>
      <c r="AF282" s="23">
        <v>0</v>
      </c>
      <c r="AG282" s="21">
        <v>0</v>
      </c>
      <c r="AH282" s="4">
        <v>0</v>
      </c>
      <c r="AI282" s="4">
        <v>0</v>
      </c>
      <c r="AJ282" s="23">
        <v>0</v>
      </c>
      <c r="AK282" s="21">
        <v>0</v>
      </c>
      <c r="AL282" s="74">
        <f t="shared" si="87"/>
        <v>0</v>
      </c>
      <c r="AM282" s="4">
        <v>822438</v>
      </c>
      <c r="AN282" s="4">
        <v>1394364.48</v>
      </c>
      <c r="AO282" s="23">
        <f t="shared" si="88"/>
        <v>0.58982999911185341</v>
      </c>
      <c r="AP282" s="21">
        <v>1</v>
      </c>
      <c r="AQ282" s="4">
        <f t="shared" si="89"/>
        <v>822438</v>
      </c>
      <c r="AR282" s="4">
        <v>0</v>
      </c>
      <c r="AS282" s="23">
        <f t="shared" si="90"/>
        <v>0</v>
      </c>
      <c r="AT282" s="21">
        <v>0</v>
      </c>
      <c r="AU282" s="4">
        <v>0</v>
      </c>
      <c r="AV282" s="21">
        <v>3</v>
      </c>
      <c r="AW282" s="4">
        <v>0</v>
      </c>
      <c r="AX282" s="124">
        <v>0</v>
      </c>
      <c r="AY282" s="53">
        <v>0</v>
      </c>
      <c r="AZ282" s="54">
        <v>0</v>
      </c>
      <c r="BA282" s="88">
        <f t="shared" si="91"/>
        <v>4</v>
      </c>
      <c r="BB282" s="44">
        <f t="shared" si="92"/>
        <v>8</v>
      </c>
    </row>
    <row r="283" spans="1:54" ht="89.25" x14ac:dyDescent="0.2">
      <c r="A283" s="1">
        <v>280</v>
      </c>
      <c r="B283" s="2" t="s">
        <v>1429</v>
      </c>
      <c r="C283" s="3" t="s">
        <v>1430</v>
      </c>
      <c r="D283" s="4">
        <v>1035482.8</v>
      </c>
      <c r="E283" s="4">
        <v>1034482.8</v>
      </c>
      <c r="F283" s="23">
        <f t="shared" si="83"/>
        <v>0.99903426691394581</v>
      </c>
      <c r="G283" s="21">
        <v>3</v>
      </c>
      <c r="H283" s="4">
        <v>1035482.8</v>
      </c>
      <c r="I283" s="4">
        <v>673519.09</v>
      </c>
      <c r="J283" s="23">
        <f t="shared" si="84"/>
        <v>0.65043966930208785</v>
      </c>
      <c r="K283" s="21">
        <v>1</v>
      </c>
      <c r="L283" s="77">
        <f t="shared" si="85"/>
        <v>4</v>
      </c>
      <c r="M283" s="130">
        <v>0</v>
      </c>
      <c r="N283" s="130">
        <v>0</v>
      </c>
      <c r="O283" s="131">
        <v>0</v>
      </c>
      <c r="P283" s="130">
        <v>0</v>
      </c>
      <c r="Q283" s="130">
        <v>0</v>
      </c>
      <c r="R283" s="130">
        <v>0</v>
      </c>
      <c r="S283" s="131">
        <v>0</v>
      </c>
      <c r="T283" s="130">
        <v>0</v>
      </c>
      <c r="U283" s="130">
        <v>0</v>
      </c>
      <c r="V283" s="130">
        <v>0</v>
      </c>
      <c r="W283" s="132">
        <v>0</v>
      </c>
      <c r="X283" s="130">
        <v>0</v>
      </c>
      <c r="Y283" s="133">
        <v>0</v>
      </c>
      <c r="Z283" s="133">
        <v>0</v>
      </c>
      <c r="AA283" s="131">
        <v>0</v>
      </c>
      <c r="AB283" s="130">
        <v>0</v>
      </c>
      <c r="AC283" s="139">
        <f t="shared" si="86"/>
        <v>0</v>
      </c>
      <c r="AD283" s="4">
        <v>0</v>
      </c>
      <c r="AE283" s="4">
        <v>283403.37</v>
      </c>
      <c r="AF283" s="23">
        <f t="shared" ref="AF283:AF294" si="94">AD283/AE283</f>
        <v>0</v>
      </c>
      <c r="AG283" s="21">
        <v>0</v>
      </c>
      <c r="AH283" s="4">
        <v>0</v>
      </c>
      <c r="AI283" s="4">
        <v>0</v>
      </c>
      <c r="AJ283" s="23">
        <v>0</v>
      </c>
      <c r="AK283" s="21">
        <v>0</v>
      </c>
      <c r="AL283" s="74">
        <f t="shared" si="87"/>
        <v>0</v>
      </c>
      <c r="AM283" s="4">
        <v>673519.09000000008</v>
      </c>
      <c r="AN283" s="4">
        <v>1034482.8</v>
      </c>
      <c r="AO283" s="23">
        <f t="shared" si="88"/>
        <v>0.65106842762392958</v>
      </c>
      <c r="AP283" s="21">
        <v>1</v>
      </c>
      <c r="AQ283" s="4">
        <f t="shared" si="89"/>
        <v>673519.09000000008</v>
      </c>
      <c r="AR283" s="4">
        <v>0</v>
      </c>
      <c r="AS283" s="23">
        <f t="shared" si="90"/>
        <v>0</v>
      </c>
      <c r="AT283" s="21">
        <v>0</v>
      </c>
      <c r="AU283" s="4">
        <v>0</v>
      </c>
      <c r="AV283" s="21">
        <v>3</v>
      </c>
      <c r="AW283" s="4">
        <v>0</v>
      </c>
      <c r="AX283" s="124">
        <v>0</v>
      </c>
      <c r="AY283" s="53">
        <v>0</v>
      </c>
      <c r="AZ283" s="54">
        <v>0</v>
      </c>
      <c r="BA283" s="88">
        <f t="shared" si="91"/>
        <v>4</v>
      </c>
      <c r="BB283" s="44">
        <f t="shared" si="92"/>
        <v>8</v>
      </c>
    </row>
    <row r="284" spans="1:54" ht="102" x14ac:dyDescent="0.2">
      <c r="A284" s="1">
        <v>281</v>
      </c>
      <c r="B284" s="2" t="s">
        <v>1441</v>
      </c>
      <c r="C284" s="3" t="s">
        <v>1442</v>
      </c>
      <c r="D284" s="4">
        <v>1102339.6499999999</v>
      </c>
      <c r="E284" s="4">
        <v>1096339.6499999999</v>
      </c>
      <c r="F284" s="23">
        <f t="shared" si="83"/>
        <v>0.99455703149206331</v>
      </c>
      <c r="G284" s="21">
        <v>3</v>
      </c>
      <c r="H284" s="4">
        <v>1102339.6499999999</v>
      </c>
      <c r="I284" s="4">
        <v>692191.87</v>
      </c>
      <c r="J284" s="23">
        <f t="shared" si="84"/>
        <v>0.62792975830997289</v>
      </c>
      <c r="K284" s="21">
        <v>1</v>
      </c>
      <c r="L284" s="77">
        <f t="shared" si="85"/>
        <v>4</v>
      </c>
      <c r="M284" s="130">
        <v>0</v>
      </c>
      <c r="N284" s="130">
        <v>0</v>
      </c>
      <c r="O284" s="131">
        <v>0</v>
      </c>
      <c r="P284" s="130">
        <v>0</v>
      </c>
      <c r="Q284" s="130">
        <v>0</v>
      </c>
      <c r="R284" s="130">
        <v>0</v>
      </c>
      <c r="S284" s="131">
        <v>0</v>
      </c>
      <c r="T284" s="130">
        <v>0</v>
      </c>
      <c r="U284" s="130">
        <v>0</v>
      </c>
      <c r="V284" s="130">
        <v>0</v>
      </c>
      <c r="W284" s="132">
        <v>0</v>
      </c>
      <c r="X284" s="130">
        <v>0</v>
      </c>
      <c r="Y284" s="133">
        <v>0</v>
      </c>
      <c r="Z284" s="133">
        <v>0</v>
      </c>
      <c r="AA284" s="131">
        <v>0</v>
      </c>
      <c r="AB284" s="130">
        <v>0</v>
      </c>
      <c r="AC284" s="139">
        <f t="shared" si="86"/>
        <v>0</v>
      </c>
      <c r="AD284" s="4">
        <v>0</v>
      </c>
      <c r="AE284" s="4">
        <v>143050.06</v>
      </c>
      <c r="AF284" s="23">
        <f t="shared" si="94"/>
        <v>0</v>
      </c>
      <c r="AG284" s="21">
        <v>0</v>
      </c>
      <c r="AH284" s="4">
        <v>0</v>
      </c>
      <c r="AI284" s="4">
        <v>101213.4</v>
      </c>
      <c r="AJ284" s="23">
        <v>0</v>
      </c>
      <c r="AK284" s="21">
        <v>0</v>
      </c>
      <c r="AL284" s="74">
        <f t="shared" si="87"/>
        <v>0</v>
      </c>
      <c r="AM284" s="4">
        <v>692191.86999999988</v>
      </c>
      <c r="AN284" s="4">
        <v>1096339.6499999999</v>
      </c>
      <c r="AO284" s="23">
        <f t="shared" si="88"/>
        <v>0.63136626500738158</v>
      </c>
      <c r="AP284" s="21">
        <v>1</v>
      </c>
      <c r="AQ284" s="4">
        <f t="shared" si="89"/>
        <v>692191.86999999988</v>
      </c>
      <c r="AR284" s="4">
        <v>0</v>
      </c>
      <c r="AS284" s="23">
        <f t="shared" si="90"/>
        <v>0</v>
      </c>
      <c r="AT284" s="21">
        <v>0</v>
      </c>
      <c r="AU284" s="4">
        <v>0</v>
      </c>
      <c r="AV284" s="21">
        <v>3</v>
      </c>
      <c r="AW284" s="4">
        <v>0</v>
      </c>
      <c r="AX284" s="124">
        <v>0</v>
      </c>
      <c r="AY284" s="53">
        <v>0</v>
      </c>
      <c r="AZ284" s="54">
        <v>0</v>
      </c>
      <c r="BA284" s="88">
        <f t="shared" si="91"/>
        <v>4</v>
      </c>
      <c r="BB284" s="44">
        <f t="shared" si="92"/>
        <v>8</v>
      </c>
    </row>
    <row r="285" spans="1:54" ht="76.5" x14ac:dyDescent="0.2">
      <c r="A285" s="1">
        <v>282</v>
      </c>
      <c r="B285" s="2" t="s">
        <v>1457</v>
      </c>
      <c r="C285" s="3" t="s">
        <v>1458</v>
      </c>
      <c r="D285" s="4">
        <v>787706.4</v>
      </c>
      <c r="E285" s="4">
        <v>787706.4</v>
      </c>
      <c r="F285" s="23">
        <f t="shared" si="83"/>
        <v>1</v>
      </c>
      <c r="G285" s="21">
        <v>3</v>
      </c>
      <c r="H285" s="4">
        <v>787706.4</v>
      </c>
      <c r="I285" s="4">
        <v>465578.23999999999</v>
      </c>
      <c r="J285" s="23">
        <f t="shared" si="84"/>
        <v>0.59105555064678916</v>
      </c>
      <c r="K285" s="21">
        <v>1</v>
      </c>
      <c r="L285" s="77">
        <f t="shared" si="85"/>
        <v>4</v>
      </c>
      <c r="M285" s="130">
        <v>0</v>
      </c>
      <c r="N285" s="130">
        <v>0</v>
      </c>
      <c r="O285" s="131">
        <v>0</v>
      </c>
      <c r="P285" s="130">
        <v>0</v>
      </c>
      <c r="Q285" s="130">
        <v>0</v>
      </c>
      <c r="R285" s="130">
        <v>0</v>
      </c>
      <c r="S285" s="131">
        <v>0</v>
      </c>
      <c r="T285" s="130">
        <v>0</v>
      </c>
      <c r="U285" s="130">
        <v>0</v>
      </c>
      <c r="V285" s="130">
        <v>0</v>
      </c>
      <c r="W285" s="132">
        <v>0</v>
      </c>
      <c r="X285" s="130">
        <v>0</v>
      </c>
      <c r="Y285" s="133">
        <v>0</v>
      </c>
      <c r="Z285" s="133">
        <v>0</v>
      </c>
      <c r="AA285" s="131">
        <v>0</v>
      </c>
      <c r="AB285" s="130">
        <v>0</v>
      </c>
      <c r="AC285" s="139">
        <f t="shared" si="86"/>
        <v>0</v>
      </c>
      <c r="AD285" s="4">
        <v>0</v>
      </c>
      <c r="AE285" s="4">
        <v>115858.84</v>
      </c>
      <c r="AF285" s="23">
        <f t="shared" si="94"/>
        <v>0</v>
      </c>
      <c r="AG285" s="21">
        <v>0</v>
      </c>
      <c r="AH285" s="4">
        <v>0</v>
      </c>
      <c r="AI285" s="4">
        <v>19788</v>
      </c>
      <c r="AJ285" s="23">
        <v>0</v>
      </c>
      <c r="AK285" s="21">
        <v>0</v>
      </c>
      <c r="AL285" s="74">
        <f t="shared" si="87"/>
        <v>0</v>
      </c>
      <c r="AM285" s="4">
        <v>465578.24000000005</v>
      </c>
      <c r="AN285" s="4">
        <v>787706.4</v>
      </c>
      <c r="AO285" s="23">
        <f t="shared" si="88"/>
        <v>0.59105555064678927</v>
      </c>
      <c r="AP285" s="21">
        <v>1</v>
      </c>
      <c r="AQ285" s="4">
        <f t="shared" si="89"/>
        <v>465578.24000000005</v>
      </c>
      <c r="AR285" s="4">
        <v>0</v>
      </c>
      <c r="AS285" s="23">
        <f t="shared" si="90"/>
        <v>0</v>
      </c>
      <c r="AT285" s="21">
        <v>0</v>
      </c>
      <c r="AU285" s="4">
        <v>0</v>
      </c>
      <c r="AV285" s="21">
        <v>3</v>
      </c>
      <c r="AW285" s="4">
        <v>0</v>
      </c>
      <c r="AX285" s="124">
        <v>0</v>
      </c>
      <c r="AY285" s="53">
        <v>0</v>
      </c>
      <c r="AZ285" s="54">
        <v>0</v>
      </c>
      <c r="BA285" s="88">
        <f t="shared" si="91"/>
        <v>4</v>
      </c>
      <c r="BB285" s="44">
        <f t="shared" si="92"/>
        <v>8</v>
      </c>
    </row>
    <row r="286" spans="1:54" ht="76.5" x14ac:dyDescent="0.2">
      <c r="A286" s="1">
        <v>283</v>
      </c>
      <c r="B286" s="2" t="s">
        <v>1459</v>
      </c>
      <c r="C286" s="3" t="s">
        <v>1460</v>
      </c>
      <c r="D286" s="4">
        <v>1138113.1299999999</v>
      </c>
      <c r="E286" s="4">
        <v>1138113.1299999999</v>
      </c>
      <c r="F286" s="23">
        <f t="shared" si="83"/>
        <v>1</v>
      </c>
      <c r="G286" s="21">
        <v>3</v>
      </c>
      <c r="H286" s="4">
        <v>1138113.1299999999</v>
      </c>
      <c r="I286" s="4">
        <v>750468.71</v>
      </c>
      <c r="J286" s="23">
        <f t="shared" si="84"/>
        <v>0.65939728680575016</v>
      </c>
      <c r="K286" s="21">
        <v>1</v>
      </c>
      <c r="L286" s="77">
        <f t="shared" si="85"/>
        <v>4</v>
      </c>
      <c r="M286" s="130">
        <v>0</v>
      </c>
      <c r="N286" s="130">
        <v>0</v>
      </c>
      <c r="O286" s="131">
        <v>0</v>
      </c>
      <c r="P286" s="130">
        <v>0</v>
      </c>
      <c r="Q286" s="130">
        <v>0</v>
      </c>
      <c r="R286" s="130">
        <v>0</v>
      </c>
      <c r="S286" s="131">
        <v>0</v>
      </c>
      <c r="T286" s="130">
        <v>0</v>
      </c>
      <c r="U286" s="130">
        <v>0</v>
      </c>
      <c r="V286" s="130">
        <v>0</v>
      </c>
      <c r="W286" s="132">
        <v>0</v>
      </c>
      <c r="X286" s="130">
        <v>0</v>
      </c>
      <c r="Y286" s="133">
        <v>0</v>
      </c>
      <c r="Z286" s="133">
        <v>0</v>
      </c>
      <c r="AA286" s="131">
        <v>0</v>
      </c>
      <c r="AB286" s="130">
        <v>0</v>
      </c>
      <c r="AC286" s="139">
        <f t="shared" si="86"/>
        <v>0</v>
      </c>
      <c r="AD286" s="4">
        <v>0</v>
      </c>
      <c r="AE286" s="4">
        <v>31954.309999999998</v>
      </c>
      <c r="AF286" s="23">
        <f t="shared" si="94"/>
        <v>0</v>
      </c>
      <c r="AG286" s="21">
        <v>0</v>
      </c>
      <c r="AH286" s="4">
        <v>0</v>
      </c>
      <c r="AI286" s="4">
        <v>0</v>
      </c>
      <c r="AJ286" s="23">
        <v>0</v>
      </c>
      <c r="AK286" s="21">
        <v>0</v>
      </c>
      <c r="AL286" s="74">
        <f t="shared" si="87"/>
        <v>0</v>
      </c>
      <c r="AM286" s="4">
        <v>750468.71</v>
      </c>
      <c r="AN286" s="4">
        <v>1138113.1300000001</v>
      </c>
      <c r="AO286" s="23">
        <f t="shared" si="88"/>
        <v>0.65939728680575005</v>
      </c>
      <c r="AP286" s="21">
        <v>1</v>
      </c>
      <c r="AQ286" s="4">
        <f t="shared" si="89"/>
        <v>750468.71</v>
      </c>
      <c r="AR286" s="4">
        <v>0</v>
      </c>
      <c r="AS286" s="23">
        <f t="shared" si="90"/>
        <v>0</v>
      </c>
      <c r="AT286" s="21">
        <v>0</v>
      </c>
      <c r="AU286" s="4">
        <v>0</v>
      </c>
      <c r="AV286" s="21">
        <v>3</v>
      </c>
      <c r="AW286" s="4">
        <v>0</v>
      </c>
      <c r="AX286" s="124">
        <v>0</v>
      </c>
      <c r="AY286" s="53">
        <v>0</v>
      </c>
      <c r="AZ286" s="54">
        <v>0</v>
      </c>
      <c r="BA286" s="88">
        <f t="shared" si="91"/>
        <v>4</v>
      </c>
      <c r="BB286" s="44">
        <f t="shared" si="92"/>
        <v>8</v>
      </c>
    </row>
    <row r="287" spans="1:54" ht="76.5" x14ac:dyDescent="0.2">
      <c r="A287" s="1">
        <v>284</v>
      </c>
      <c r="B287" s="2" t="s">
        <v>1589</v>
      </c>
      <c r="C287" s="3" t="s">
        <v>1590</v>
      </c>
      <c r="D287" s="4">
        <v>2685038.88</v>
      </c>
      <c r="E287" s="4">
        <v>2685038.88</v>
      </c>
      <c r="F287" s="23">
        <f t="shared" si="83"/>
        <v>1</v>
      </c>
      <c r="G287" s="21">
        <v>3</v>
      </c>
      <c r="H287" s="4">
        <v>2685038.88</v>
      </c>
      <c r="I287" s="4">
        <v>1599362.82</v>
      </c>
      <c r="J287" s="23">
        <f t="shared" si="84"/>
        <v>0.59565722936570664</v>
      </c>
      <c r="K287" s="21">
        <v>1</v>
      </c>
      <c r="L287" s="77">
        <f t="shared" si="85"/>
        <v>4</v>
      </c>
      <c r="M287" s="130">
        <v>0</v>
      </c>
      <c r="N287" s="130">
        <v>0</v>
      </c>
      <c r="O287" s="131">
        <v>0</v>
      </c>
      <c r="P287" s="130">
        <v>0</v>
      </c>
      <c r="Q287" s="130">
        <v>0</v>
      </c>
      <c r="R287" s="130">
        <v>0</v>
      </c>
      <c r="S287" s="131">
        <v>0</v>
      </c>
      <c r="T287" s="130">
        <v>0</v>
      </c>
      <c r="U287" s="130">
        <v>0</v>
      </c>
      <c r="V287" s="130">
        <v>0</v>
      </c>
      <c r="W287" s="132">
        <v>0</v>
      </c>
      <c r="X287" s="130">
        <v>0</v>
      </c>
      <c r="Y287" s="133">
        <v>0</v>
      </c>
      <c r="Z287" s="133">
        <v>0</v>
      </c>
      <c r="AA287" s="131">
        <v>0</v>
      </c>
      <c r="AB287" s="130">
        <v>0</v>
      </c>
      <c r="AC287" s="139">
        <f t="shared" si="86"/>
        <v>0</v>
      </c>
      <c r="AD287" s="4">
        <v>0</v>
      </c>
      <c r="AE287" s="4">
        <v>1567722.6199999999</v>
      </c>
      <c r="AF287" s="23">
        <f t="shared" si="94"/>
        <v>0</v>
      </c>
      <c r="AG287" s="21">
        <v>0</v>
      </c>
      <c r="AH287" s="4">
        <v>0</v>
      </c>
      <c r="AI287" s="4">
        <v>546437</v>
      </c>
      <c r="AJ287" s="23">
        <v>0</v>
      </c>
      <c r="AK287" s="21">
        <v>0</v>
      </c>
      <c r="AL287" s="74">
        <f t="shared" si="87"/>
        <v>0</v>
      </c>
      <c r="AM287" s="4">
        <v>1599362.8199999998</v>
      </c>
      <c r="AN287" s="4">
        <v>2685038.88</v>
      </c>
      <c r="AO287" s="23">
        <f t="shared" si="88"/>
        <v>0.59565722936570653</v>
      </c>
      <c r="AP287" s="21">
        <v>1</v>
      </c>
      <c r="AQ287" s="4">
        <f t="shared" si="89"/>
        <v>1599362.8199999998</v>
      </c>
      <c r="AR287" s="4">
        <v>0</v>
      </c>
      <c r="AS287" s="23">
        <f t="shared" si="90"/>
        <v>0</v>
      </c>
      <c r="AT287" s="21">
        <v>0</v>
      </c>
      <c r="AU287" s="4">
        <v>0</v>
      </c>
      <c r="AV287" s="21">
        <v>3</v>
      </c>
      <c r="AW287" s="4">
        <v>0</v>
      </c>
      <c r="AX287" s="124">
        <v>0</v>
      </c>
      <c r="AY287" s="53">
        <v>0</v>
      </c>
      <c r="AZ287" s="54">
        <v>0</v>
      </c>
      <c r="BA287" s="88">
        <f t="shared" si="91"/>
        <v>4</v>
      </c>
      <c r="BB287" s="44">
        <f t="shared" si="92"/>
        <v>8</v>
      </c>
    </row>
    <row r="288" spans="1:54" ht="76.5" x14ac:dyDescent="0.2">
      <c r="A288" s="1">
        <v>285</v>
      </c>
      <c r="B288" s="2" t="s">
        <v>1663</v>
      </c>
      <c r="C288" s="3" t="s">
        <v>1664</v>
      </c>
      <c r="D288" s="4">
        <v>1237883.78</v>
      </c>
      <c r="E288" s="4">
        <v>1270804.1599999999</v>
      </c>
      <c r="F288" s="23">
        <f t="shared" si="83"/>
        <v>1.0265940797770206</v>
      </c>
      <c r="G288" s="21">
        <v>3</v>
      </c>
      <c r="H288" s="4">
        <v>1237883.78</v>
      </c>
      <c r="I288" s="4">
        <v>666261.11</v>
      </c>
      <c r="J288" s="23">
        <f t="shared" si="84"/>
        <v>0.53822589871886029</v>
      </c>
      <c r="K288" s="21">
        <v>1</v>
      </c>
      <c r="L288" s="77">
        <f t="shared" si="85"/>
        <v>4</v>
      </c>
      <c r="M288" s="130">
        <v>0</v>
      </c>
      <c r="N288" s="130">
        <v>0</v>
      </c>
      <c r="O288" s="131">
        <v>0</v>
      </c>
      <c r="P288" s="130">
        <v>0</v>
      </c>
      <c r="Q288" s="130">
        <v>0</v>
      </c>
      <c r="R288" s="130">
        <v>0</v>
      </c>
      <c r="S288" s="131">
        <v>0</v>
      </c>
      <c r="T288" s="130">
        <v>0</v>
      </c>
      <c r="U288" s="130">
        <v>0</v>
      </c>
      <c r="V288" s="130">
        <v>0</v>
      </c>
      <c r="W288" s="132">
        <v>0</v>
      </c>
      <c r="X288" s="130">
        <v>0</v>
      </c>
      <c r="Y288" s="133">
        <v>0</v>
      </c>
      <c r="Z288" s="133">
        <v>0</v>
      </c>
      <c r="AA288" s="131">
        <v>0</v>
      </c>
      <c r="AB288" s="130">
        <v>0</v>
      </c>
      <c r="AC288" s="139">
        <f t="shared" si="86"/>
        <v>0</v>
      </c>
      <c r="AD288" s="4">
        <v>0</v>
      </c>
      <c r="AE288" s="4">
        <v>268207.5</v>
      </c>
      <c r="AF288" s="23">
        <f t="shared" si="94"/>
        <v>0</v>
      </c>
      <c r="AG288" s="21">
        <v>0</v>
      </c>
      <c r="AH288" s="4">
        <v>0</v>
      </c>
      <c r="AI288" s="4">
        <v>202437.5</v>
      </c>
      <c r="AJ288" s="23">
        <v>0</v>
      </c>
      <c r="AK288" s="21">
        <v>0</v>
      </c>
      <c r="AL288" s="74">
        <f t="shared" si="87"/>
        <v>0</v>
      </c>
      <c r="AM288" s="4">
        <v>666261.11</v>
      </c>
      <c r="AN288" s="4">
        <v>1270804.1600000001</v>
      </c>
      <c r="AO288" s="23">
        <f t="shared" si="88"/>
        <v>0.52428307285364872</v>
      </c>
      <c r="AP288" s="21">
        <v>1</v>
      </c>
      <c r="AQ288" s="4">
        <f t="shared" si="89"/>
        <v>666261.11</v>
      </c>
      <c r="AR288" s="4">
        <v>0</v>
      </c>
      <c r="AS288" s="23">
        <f t="shared" si="90"/>
        <v>0</v>
      </c>
      <c r="AT288" s="21">
        <v>0</v>
      </c>
      <c r="AU288" s="4">
        <v>0</v>
      </c>
      <c r="AV288" s="21">
        <v>3</v>
      </c>
      <c r="AW288" s="4">
        <v>0</v>
      </c>
      <c r="AX288" s="124">
        <v>0</v>
      </c>
      <c r="AY288" s="53">
        <v>0</v>
      </c>
      <c r="AZ288" s="54">
        <v>0</v>
      </c>
      <c r="BA288" s="88">
        <f t="shared" si="91"/>
        <v>4</v>
      </c>
      <c r="BB288" s="44">
        <f t="shared" si="92"/>
        <v>8</v>
      </c>
    </row>
    <row r="289" spans="1:54" ht="76.5" x14ac:dyDescent="0.2">
      <c r="A289" s="1">
        <v>286</v>
      </c>
      <c r="B289" s="2" t="s">
        <v>801</v>
      </c>
      <c r="C289" s="3" t="s">
        <v>802</v>
      </c>
      <c r="D289" s="4">
        <v>939535.92</v>
      </c>
      <c r="E289" s="4">
        <v>1018397.92</v>
      </c>
      <c r="F289" s="23">
        <f t="shared" si="83"/>
        <v>1.0839371846475012</v>
      </c>
      <c r="G289" s="21">
        <v>3</v>
      </c>
      <c r="H289" s="4">
        <v>939535.92</v>
      </c>
      <c r="I289" s="4">
        <v>488475.79</v>
      </c>
      <c r="J289" s="23">
        <f t="shared" si="84"/>
        <v>0.51991177729532678</v>
      </c>
      <c r="K289" s="21">
        <v>1</v>
      </c>
      <c r="L289" s="77">
        <f t="shared" si="85"/>
        <v>4</v>
      </c>
      <c r="M289" s="130">
        <v>0</v>
      </c>
      <c r="N289" s="130">
        <v>0</v>
      </c>
      <c r="O289" s="131">
        <v>0</v>
      </c>
      <c r="P289" s="130">
        <v>0</v>
      </c>
      <c r="Q289" s="130">
        <v>0</v>
      </c>
      <c r="R289" s="130">
        <v>0</v>
      </c>
      <c r="S289" s="131">
        <v>0</v>
      </c>
      <c r="T289" s="130">
        <v>0</v>
      </c>
      <c r="U289" s="130">
        <v>0</v>
      </c>
      <c r="V289" s="130">
        <v>0</v>
      </c>
      <c r="W289" s="132">
        <v>0</v>
      </c>
      <c r="X289" s="130">
        <v>0</v>
      </c>
      <c r="Y289" s="133">
        <v>0</v>
      </c>
      <c r="Z289" s="133">
        <v>0</v>
      </c>
      <c r="AA289" s="131">
        <v>0</v>
      </c>
      <c r="AB289" s="130">
        <v>0</v>
      </c>
      <c r="AC289" s="139">
        <f t="shared" si="86"/>
        <v>0</v>
      </c>
      <c r="AD289" s="4">
        <v>0</v>
      </c>
      <c r="AE289" s="4">
        <v>32582.15</v>
      </c>
      <c r="AF289" s="23">
        <f t="shared" si="94"/>
        <v>0</v>
      </c>
      <c r="AG289" s="21">
        <v>0</v>
      </c>
      <c r="AH289" s="4">
        <v>0</v>
      </c>
      <c r="AI289" s="4">
        <v>0</v>
      </c>
      <c r="AJ289" s="23">
        <v>0</v>
      </c>
      <c r="AK289" s="21">
        <v>0</v>
      </c>
      <c r="AL289" s="74">
        <f t="shared" si="87"/>
        <v>0</v>
      </c>
      <c r="AM289" s="4">
        <v>488475.79</v>
      </c>
      <c r="AN289" s="4">
        <v>1018397.92</v>
      </c>
      <c r="AO289" s="23">
        <f t="shared" si="88"/>
        <v>0.47965120549342832</v>
      </c>
      <c r="AP289" s="21">
        <v>0</v>
      </c>
      <c r="AQ289" s="4">
        <f t="shared" si="89"/>
        <v>488475.79</v>
      </c>
      <c r="AR289" s="4">
        <v>0</v>
      </c>
      <c r="AS289" s="23">
        <f t="shared" si="90"/>
        <v>0</v>
      </c>
      <c r="AT289" s="21">
        <v>0</v>
      </c>
      <c r="AU289" s="4">
        <v>0</v>
      </c>
      <c r="AV289" s="21">
        <v>3</v>
      </c>
      <c r="AW289" s="4">
        <v>0</v>
      </c>
      <c r="AX289" s="124">
        <v>0</v>
      </c>
      <c r="AY289" s="53">
        <v>0</v>
      </c>
      <c r="AZ289" s="54">
        <v>0</v>
      </c>
      <c r="BA289" s="88">
        <f t="shared" si="91"/>
        <v>3</v>
      </c>
      <c r="BB289" s="44">
        <f t="shared" si="92"/>
        <v>7</v>
      </c>
    </row>
    <row r="290" spans="1:54" ht="76.5" x14ac:dyDescent="0.2">
      <c r="A290" s="1">
        <v>287</v>
      </c>
      <c r="B290" s="2" t="s">
        <v>1281</v>
      </c>
      <c r="C290" s="3" t="s">
        <v>1282</v>
      </c>
      <c r="D290" s="4">
        <v>956469.26</v>
      </c>
      <c r="E290" s="4">
        <v>1011322.2</v>
      </c>
      <c r="F290" s="23">
        <f t="shared" si="83"/>
        <v>1.0573494019034129</v>
      </c>
      <c r="G290" s="21">
        <v>3</v>
      </c>
      <c r="H290" s="4">
        <v>956469.26</v>
      </c>
      <c r="I290" s="4">
        <v>489197.34</v>
      </c>
      <c r="J290" s="23">
        <f t="shared" si="84"/>
        <v>0.5114616438378794</v>
      </c>
      <c r="K290" s="21">
        <v>1</v>
      </c>
      <c r="L290" s="77">
        <f t="shared" si="85"/>
        <v>4</v>
      </c>
      <c r="M290" s="130">
        <v>0</v>
      </c>
      <c r="N290" s="130">
        <v>0</v>
      </c>
      <c r="O290" s="131">
        <v>0</v>
      </c>
      <c r="P290" s="130">
        <v>0</v>
      </c>
      <c r="Q290" s="130">
        <v>0</v>
      </c>
      <c r="R290" s="130">
        <v>0</v>
      </c>
      <c r="S290" s="131">
        <v>0</v>
      </c>
      <c r="T290" s="130">
        <v>0</v>
      </c>
      <c r="U290" s="130">
        <v>0</v>
      </c>
      <c r="V290" s="130">
        <v>0</v>
      </c>
      <c r="W290" s="132">
        <v>0</v>
      </c>
      <c r="X290" s="130">
        <v>0</v>
      </c>
      <c r="Y290" s="133">
        <v>0</v>
      </c>
      <c r="Z290" s="133">
        <v>0</v>
      </c>
      <c r="AA290" s="131">
        <v>0</v>
      </c>
      <c r="AB290" s="130">
        <v>0</v>
      </c>
      <c r="AC290" s="139">
        <f t="shared" si="86"/>
        <v>0</v>
      </c>
      <c r="AD290" s="4">
        <v>0</v>
      </c>
      <c r="AE290" s="4">
        <v>326425.39</v>
      </c>
      <c r="AF290" s="23">
        <f t="shared" si="94"/>
        <v>0</v>
      </c>
      <c r="AG290" s="21">
        <v>0</v>
      </c>
      <c r="AH290" s="4">
        <v>0</v>
      </c>
      <c r="AI290" s="4">
        <v>237459.25</v>
      </c>
      <c r="AJ290" s="23">
        <v>0</v>
      </c>
      <c r="AK290" s="21">
        <v>0</v>
      </c>
      <c r="AL290" s="74">
        <f t="shared" si="87"/>
        <v>0</v>
      </c>
      <c r="AM290" s="4">
        <v>489197.34000000008</v>
      </c>
      <c r="AN290" s="4">
        <v>1011322.2</v>
      </c>
      <c r="AO290" s="23">
        <f t="shared" si="88"/>
        <v>0.48372055908591755</v>
      </c>
      <c r="AP290" s="21">
        <v>0</v>
      </c>
      <c r="AQ290" s="4">
        <f t="shared" si="89"/>
        <v>489197.34000000008</v>
      </c>
      <c r="AR290" s="4">
        <v>0</v>
      </c>
      <c r="AS290" s="23">
        <f t="shared" si="90"/>
        <v>0</v>
      </c>
      <c r="AT290" s="21">
        <v>0</v>
      </c>
      <c r="AU290" s="4">
        <v>0</v>
      </c>
      <c r="AV290" s="21">
        <v>3</v>
      </c>
      <c r="AW290" s="4">
        <v>0</v>
      </c>
      <c r="AX290" s="124">
        <v>0</v>
      </c>
      <c r="AY290" s="53">
        <v>0</v>
      </c>
      <c r="AZ290" s="54">
        <v>0</v>
      </c>
      <c r="BA290" s="88">
        <f t="shared" si="91"/>
        <v>3</v>
      </c>
      <c r="BB290" s="44">
        <f t="shared" si="92"/>
        <v>7</v>
      </c>
    </row>
    <row r="291" spans="1:54" ht="63.75" x14ac:dyDescent="0.2">
      <c r="A291" s="1">
        <v>288</v>
      </c>
      <c r="B291" s="2" t="s">
        <v>1735</v>
      </c>
      <c r="C291" s="3" t="s">
        <v>1736</v>
      </c>
      <c r="D291" s="4">
        <v>183880</v>
      </c>
      <c r="E291" s="4">
        <v>183880</v>
      </c>
      <c r="F291" s="23">
        <f t="shared" si="83"/>
        <v>1</v>
      </c>
      <c r="G291" s="21">
        <v>3</v>
      </c>
      <c r="H291" s="4">
        <v>183880</v>
      </c>
      <c r="I291" s="4">
        <v>45855.5</v>
      </c>
      <c r="J291" s="23">
        <f t="shared" si="84"/>
        <v>0.24937731128997173</v>
      </c>
      <c r="K291" s="21">
        <v>0</v>
      </c>
      <c r="L291" s="77">
        <f t="shared" si="85"/>
        <v>3</v>
      </c>
      <c r="M291" s="130">
        <v>0</v>
      </c>
      <c r="N291" s="130">
        <v>0</v>
      </c>
      <c r="O291" s="131">
        <v>0</v>
      </c>
      <c r="P291" s="130">
        <v>0</v>
      </c>
      <c r="Q291" s="130">
        <v>0</v>
      </c>
      <c r="R291" s="130">
        <v>0</v>
      </c>
      <c r="S291" s="131">
        <v>0</v>
      </c>
      <c r="T291" s="130">
        <v>0</v>
      </c>
      <c r="U291" s="130">
        <v>0</v>
      </c>
      <c r="V291" s="130">
        <v>0</v>
      </c>
      <c r="W291" s="132">
        <v>0</v>
      </c>
      <c r="X291" s="130">
        <v>0</v>
      </c>
      <c r="Y291" s="133">
        <v>0</v>
      </c>
      <c r="Z291" s="133">
        <v>0</v>
      </c>
      <c r="AA291" s="131">
        <v>0</v>
      </c>
      <c r="AB291" s="130">
        <v>0</v>
      </c>
      <c r="AC291" s="139">
        <f t="shared" si="86"/>
        <v>0</v>
      </c>
      <c r="AD291" s="4">
        <v>0</v>
      </c>
      <c r="AE291" s="4">
        <v>15731</v>
      </c>
      <c r="AF291" s="23">
        <f t="shared" si="94"/>
        <v>0</v>
      </c>
      <c r="AG291" s="21">
        <v>0</v>
      </c>
      <c r="AH291" s="4">
        <v>0</v>
      </c>
      <c r="AI291" s="4">
        <v>15731</v>
      </c>
      <c r="AJ291" s="23">
        <v>0</v>
      </c>
      <c r="AK291" s="21">
        <v>0</v>
      </c>
      <c r="AL291" s="74">
        <f t="shared" si="87"/>
        <v>0</v>
      </c>
      <c r="AM291" s="4">
        <v>45855.5</v>
      </c>
      <c r="AN291" s="4">
        <v>183880</v>
      </c>
      <c r="AO291" s="23">
        <f t="shared" si="88"/>
        <v>0.24937731128997173</v>
      </c>
      <c r="AP291" s="21">
        <v>0</v>
      </c>
      <c r="AQ291" s="4">
        <f t="shared" si="89"/>
        <v>45855.5</v>
      </c>
      <c r="AR291" s="4">
        <v>18554.5</v>
      </c>
      <c r="AS291" s="23">
        <f t="shared" si="90"/>
        <v>0.40462976087928382</v>
      </c>
      <c r="AT291" s="21">
        <v>1</v>
      </c>
      <c r="AU291" s="4">
        <v>0</v>
      </c>
      <c r="AV291" s="21">
        <v>3</v>
      </c>
      <c r="AW291" s="4">
        <v>0</v>
      </c>
      <c r="AX291" s="124">
        <v>0</v>
      </c>
      <c r="AY291" s="53">
        <v>0</v>
      </c>
      <c r="AZ291" s="54">
        <v>0</v>
      </c>
      <c r="BA291" s="88">
        <f t="shared" si="91"/>
        <v>4</v>
      </c>
      <c r="BB291" s="44">
        <f t="shared" si="92"/>
        <v>7</v>
      </c>
    </row>
    <row r="292" spans="1:54" ht="76.5" x14ac:dyDescent="0.2">
      <c r="A292" s="1">
        <v>289</v>
      </c>
      <c r="B292" s="2" t="s">
        <v>475</v>
      </c>
      <c r="C292" s="3" t="s">
        <v>476</v>
      </c>
      <c r="D292" s="4">
        <v>1739283.12</v>
      </c>
      <c r="E292" s="4">
        <v>1739283.12</v>
      </c>
      <c r="F292" s="23">
        <f t="shared" si="83"/>
        <v>1</v>
      </c>
      <c r="G292" s="21">
        <v>3</v>
      </c>
      <c r="H292" s="4">
        <v>1739283.12</v>
      </c>
      <c r="I292" s="4">
        <v>355264.39</v>
      </c>
      <c r="J292" s="23">
        <f t="shared" si="84"/>
        <v>0.20425909152731844</v>
      </c>
      <c r="K292" s="21">
        <v>0</v>
      </c>
      <c r="L292" s="77">
        <f t="shared" si="85"/>
        <v>3</v>
      </c>
      <c r="M292" s="130">
        <v>0</v>
      </c>
      <c r="N292" s="130">
        <v>0</v>
      </c>
      <c r="O292" s="131">
        <v>0</v>
      </c>
      <c r="P292" s="130">
        <v>0</v>
      </c>
      <c r="Q292" s="130">
        <v>0</v>
      </c>
      <c r="R292" s="130">
        <v>0</v>
      </c>
      <c r="S292" s="131">
        <v>0</v>
      </c>
      <c r="T292" s="130">
        <v>0</v>
      </c>
      <c r="U292" s="130">
        <v>0</v>
      </c>
      <c r="V292" s="130">
        <v>0</v>
      </c>
      <c r="W292" s="132">
        <v>0</v>
      </c>
      <c r="X292" s="130">
        <v>0</v>
      </c>
      <c r="Y292" s="133">
        <v>0</v>
      </c>
      <c r="Z292" s="133">
        <v>0</v>
      </c>
      <c r="AA292" s="131">
        <v>0</v>
      </c>
      <c r="AB292" s="130">
        <v>0</v>
      </c>
      <c r="AC292" s="139">
        <f t="shared" si="86"/>
        <v>0</v>
      </c>
      <c r="AD292" s="4">
        <v>0</v>
      </c>
      <c r="AE292" s="4">
        <v>145854.21</v>
      </c>
      <c r="AF292" s="23">
        <f t="shared" si="94"/>
        <v>0</v>
      </c>
      <c r="AG292" s="21">
        <v>0</v>
      </c>
      <c r="AH292" s="4">
        <v>0</v>
      </c>
      <c r="AI292" s="4">
        <v>79297.5</v>
      </c>
      <c r="AJ292" s="23">
        <v>0</v>
      </c>
      <c r="AK292" s="21">
        <v>0</v>
      </c>
      <c r="AL292" s="74">
        <f t="shared" si="87"/>
        <v>0</v>
      </c>
      <c r="AM292" s="4">
        <v>355264.39</v>
      </c>
      <c r="AN292" s="4">
        <v>1739283.12</v>
      </c>
      <c r="AO292" s="23">
        <f t="shared" si="88"/>
        <v>0.20425909152731844</v>
      </c>
      <c r="AP292" s="21">
        <v>0</v>
      </c>
      <c r="AQ292" s="4">
        <f t="shared" si="89"/>
        <v>355264.39</v>
      </c>
      <c r="AR292" s="4">
        <v>0</v>
      </c>
      <c r="AS292" s="23">
        <f t="shared" si="90"/>
        <v>0</v>
      </c>
      <c r="AT292" s="21">
        <v>0</v>
      </c>
      <c r="AU292" s="4">
        <v>0</v>
      </c>
      <c r="AV292" s="21">
        <v>3</v>
      </c>
      <c r="AW292" s="4">
        <v>0</v>
      </c>
      <c r="AX292" s="124">
        <v>0</v>
      </c>
      <c r="AY292" s="53">
        <v>0</v>
      </c>
      <c r="AZ292" s="54">
        <v>0</v>
      </c>
      <c r="BA292" s="88">
        <f t="shared" si="91"/>
        <v>3</v>
      </c>
      <c r="BB292" s="44">
        <f t="shared" si="92"/>
        <v>6</v>
      </c>
    </row>
    <row r="293" spans="1:54" ht="76.5" x14ac:dyDescent="0.2">
      <c r="A293" s="1">
        <v>290</v>
      </c>
      <c r="B293" s="2" t="s">
        <v>711</v>
      </c>
      <c r="C293" s="3" t="s">
        <v>712</v>
      </c>
      <c r="D293" s="4">
        <v>3158317.83</v>
      </c>
      <c r="E293" s="4">
        <v>3158317.83</v>
      </c>
      <c r="F293" s="23">
        <f t="shared" si="83"/>
        <v>1</v>
      </c>
      <c r="G293" s="21">
        <v>3</v>
      </c>
      <c r="H293" s="4">
        <v>3158317.83</v>
      </c>
      <c r="I293" s="4">
        <v>452812.29</v>
      </c>
      <c r="J293" s="23">
        <f t="shared" si="84"/>
        <v>0.14337134967825577</v>
      </c>
      <c r="K293" s="21">
        <v>0</v>
      </c>
      <c r="L293" s="77">
        <f t="shared" si="85"/>
        <v>3</v>
      </c>
      <c r="M293" s="130">
        <v>0</v>
      </c>
      <c r="N293" s="130">
        <v>0</v>
      </c>
      <c r="O293" s="131">
        <v>0</v>
      </c>
      <c r="P293" s="130">
        <v>0</v>
      </c>
      <c r="Q293" s="130">
        <v>0</v>
      </c>
      <c r="R293" s="130">
        <v>0</v>
      </c>
      <c r="S293" s="131">
        <v>0</v>
      </c>
      <c r="T293" s="130">
        <v>0</v>
      </c>
      <c r="U293" s="130">
        <v>0</v>
      </c>
      <c r="V293" s="130">
        <v>0</v>
      </c>
      <c r="W293" s="132">
        <v>0</v>
      </c>
      <c r="X293" s="130">
        <v>0</v>
      </c>
      <c r="Y293" s="133">
        <v>0</v>
      </c>
      <c r="Z293" s="133">
        <v>0</v>
      </c>
      <c r="AA293" s="131">
        <v>0</v>
      </c>
      <c r="AB293" s="130">
        <v>0</v>
      </c>
      <c r="AC293" s="139">
        <f t="shared" si="86"/>
        <v>0</v>
      </c>
      <c r="AD293" s="4">
        <v>0</v>
      </c>
      <c r="AE293" s="4">
        <v>44540</v>
      </c>
      <c r="AF293" s="23">
        <f t="shared" si="94"/>
        <v>0</v>
      </c>
      <c r="AG293" s="21">
        <v>0</v>
      </c>
      <c r="AH293" s="4">
        <v>0</v>
      </c>
      <c r="AI293" s="4">
        <v>0</v>
      </c>
      <c r="AJ293" s="23">
        <v>0</v>
      </c>
      <c r="AK293" s="21">
        <v>0</v>
      </c>
      <c r="AL293" s="74">
        <f t="shared" si="87"/>
        <v>0</v>
      </c>
      <c r="AM293" s="4">
        <v>452812.29</v>
      </c>
      <c r="AN293" s="4">
        <v>3158317.8299999996</v>
      </c>
      <c r="AO293" s="23">
        <f t="shared" si="88"/>
        <v>0.14337134967825579</v>
      </c>
      <c r="AP293" s="21">
        <v>0</v>
      </c>
      <c r="AQ293" s="4">
        <f t="shared" si="89"/>
        <v>452812.29</v>
      </c>
      <c r="AR293" s="4">
        <v>0</v>
      </c>
      <c r="AS293" s="23">
        <f t="shared" si="90"/>
        <v>0</v>
      </c>
      <c r="AT293" s="21">
        <v>0</v>
      </c>
      <c r="AU293" s="4">
        <v>0</v>
      </c>
      <c r="AV293" s="21">
        <v>3</v>
      </c>
      <c r="AW293" s="4">
        <v>0</v>
      </c>
      <c r="AX293" s="124">
        <v>0</v>
      </c>
      <c r="AY293" s="53">
        <v>0</v>
      </c>
      <c r="AZ293" s="54">
        <v>0</v>
      </c>
      <c r="BA293" s="88">
        <f t="shared" si="91"/>
        <v>3</v>
      </c>
      <c r="BB293" s="44">
        <f t="shared" si="92"/>
        <v>6</v>
      </c>
    </row>
    <row r="294" spans="1:54" ht="76.5" x14ac:dyDescent="0.2">
      <c r="A294" s="1">
        <v>291</v>
      </c>
      <c r="B294" s="2" t="s">
        <v>727</v>
      </c>
      <c r="C294" s="3" t="s">
        <v>728</v>
      </c>
      <c r="D294" s="4">
        <v>1336919.25</v>
      </c>
      <c r="E294" s="4">
        <v>1446854.25</v>
      </c>
      <c r="F294" s="23">
        <f t="shared" si="83"/>
        <v>1.0822300972927124</v>
      </c>
      <c r="G294" s="21">
        <v>3</v>
      </c>
      <c r="H294" s="4">
        <v>1336919.25</v>
      </c>
      <c r="I294" s="4">
        <v>264734.17</v>
      </c>
      <c r="J294" s="23">
        <f t="shared" si="84"/>
        <v>0.19801807027612175</v>
      </c>
      <c r="K294" s="21">
        <v>0</v>
      </c>
      <c r="L294" s="77">
        <f t="shared" si="85"/>
        <v>3</v>
      </c>
      <c r="M294" s="130">
        <v>0</v>
      </c>
      <c r="N294" s="130">
        <v>0</v>
      </c>
      <c r="O294" s="131">
        <v>0</v>
      </c>
      <c r="P294" s="130">
        <v>0</v>
      </c>
      <c r="Q294" s="130">
        <v>0</v>
      </c>
      <c r="R294" s="130">
        <v>0</v>
      </c>
      <c r="S294" s="131">
        <v>0</v>
      </c>
      <c r="T294" s="130">
        <v>0</v>
      </c>
      <c r="U294" s="130">
        <v>0</v>
      </c>
      <c r="V294" s="130">
        <v>0</v>
      </c>
      <c r="W294" s="132">
        <v>0</v>
      </c>
      <c r="X294" s="130">
        <v>0</v>
      </c>
      <c r="Y294" s="133">
        <v>0</v>
      </c>
      <c r="Z294" s="133">
        <v>0</v>
      </c>
      <c r="AA294" s="131">
        <v>0</v>
      </c>
      <c r="AB294" s="130">
        <v>0</v>
      </c>
      <c r="AC294" s="139">
        <f t="shared" si="86"/>
        <v>0</v>
      </c>
      <c r="AD294" s="4">
        <v>0</v>
      </c>
      <c r="AE294" s="4">
        <v>249979.96</v>
      </c>
      <c r="AF294" s="23">
        <f t="shared" si="94"/>
        <v>0</v>
      </c>
      <c r="AG294" s="21">
        <v>0</v>
      </c>
      <c r="AH294" s="4">
        <v>0</v>
      </c>
      <c r="AI294" s="4">
        <v>53511.96</v>
      </c>
      <c r="AJ294" s="23">
        <v>0</v>
      </c>
      <c r="AK294" s="21">
        <v>0</v>
      </c>
      <c r="AL294" s="74">
        <f t="shared" si="87"/>
        <v>0</v>
      </c>
      <c r="AM294" s="4">
        <v>264734.17</v>
      </c>
      <c r="AN294" s="4">
        <v>1446854.25</v>
      </c>
      <c r="AO294" s="23">
        <f t="shared" si="88"/>
        <v>0.18297224478554075</v>
      </c>
      <c r="AP294" s="21">
        <v>0</v>
      </c>
      <c r="AQ294" s="4">
        <f t="shared" si="89"/>
        <v>264734.17</v>
      </c>
      <c r="AR294" s="4">
        <v>0</v>
      </c>
      <c r="AS294" s="23">
        <f t="shared" si="90"/>
        <v>0</v>
      </c>
      <c r="AT294" s="21">
        <v>0</v>
      </c>
      <c r="AU294" s="4">
        <v>0</v>
      </c>
      <c r="AV294" s="21">
        <v>3</v>
      </c>
      <c r="AW294" s="4">
        <v>0</v>
      </c>
      <c r="AX294" s="124">
        <v>0</v>
      </c>
      <c r="AY294" s="53">
        <v>0</v>
      </c>
      <c r="AZ294" s="54">
        <v>0</v>
      </c>
      <c r="BA294" s="88">
        <f t="shared" si="91"/>
        <v>3</v>
      </c>
      <c r="BB294" s="44">
        <f t="shared" si="92"/>
        <v>6</v>
      </c>
    </row>
    <row r="295" spans="1:54" ht="76.5" x14ac:dyDescent="0.2">
      <c r="A295" s="1">
        <v>292</v>
      </c>
      <c r="B295" s="2" t="s">
        <v>755</v>
      </c>
      <c r="C295" s="3" t="s">
        <v>756</v>
      </c>
      <c r="D295" s="4">
        <v>1135083.51</v>
      </c>
      <c r="E295" s="4">
        <v>1135083.51</v>
      </c>
      <c r="F295" s="23">
        <f t="shared" si="83"/>
        <v>1</v>
      </c>
      <c r="G295" s="21">
        <v>3</v>
      </c>
      <c r="H295" s="4">
        <v>1135083.51</v>
      </c>
      <c r="I295" s="4">
        <v>271240.55</v>
      </c>
      <c r="J295" s="23">
        <f t="shared" si="84"/>
        <v>0.23896087610329217</v>
      </c>
      <c r="K295" s="21">
        <v>0</v>
      </c>
      <c r="L295" s="77">
        <f t="shared" si="85"/>
        <v>3</v>
      </c>
      <c r="M295" s="130">
        <v>0</v>
      </c>
      <c r="N295" s="130">
        <v>0</v>
      </c>
      <c r="O295" s="131">
        <v>0</v>
      </c>
      <c r="P295" s="130">
        <v>0</v>
      </c>
      <c r="Q295" s="130">
        <v>0</v>
      </c>
      <c r="R295" s="130">
        <v>0</v>
      </c>
      <c r="S295" s="131">
        <v>0</v>
      </c>
      <c r="T295" s="130">
        <v>0</v>
      </c>
      <c r="U295" s="130">
        <v>0</v>
      </c>
      <c r="V295" s="130">
        <v>0</v>
      </c>
      <c r="W295" s="132">
        <v>0</v>
      </c>
      <c r="X295" s="130">
        <v>0</v>
      </c>
      <c r="Y295" s="133">
        <v>0</v>
      </c>
      <c r="Z295" s="133">
        <v>0</v>
      </c>
      <c r="AA295" s="131">
        <v>0</v>
      </c>
      <c r="AB295" s="130">
        <v>0</v>
      </c>
      <c r="AC295" s="139">
        <f t="shared" si="86"/>
        <v>0</v>
      </c>
      <c r="AD295" s="4">
        <v>0</v>
      </c>
      <c r="AE295" s="4">
        <v>0</v>
      </c>
      <c r="AF295" s="23">
        <v>0</v>
      </c>
      <c r="AG295" s="21">
        <v>0</v>
      </c>
      <c r="AH295" s="4">
        <v>0</v>
      </c>
      <c r="AI295" s="4">
        <v>0</v>
      </c>
      <c r="AJ295" s="23">
        <v>0</v>
      </c>
      <c r="AK295" s="21">
        <v>0</v>
      </c>
      <c r="AL295" s="74">
        <f t="shared" si="87"/>
        <v>0</v>
      </c>
      <c r="AM295" s="4">
        <v>271240.55</v>
      </c>
      <c r="AN295" s="4">
        <v>1135083.51</v>
      </c>
      <c r="AO295" s="23">
        <f t="shared" si="88"/>
        <v>0.23896087610329217</v>
      </c>
      <c r="AP295" s="21">
        <v>0</v>
      </c>
      <c r="AQ295" s="4">
        <f t="shared" si="89"/>
        <v>271240.55</v>
      </c>
      <c r="AR295" s="4">
        <v>0</v>
      </c>
      <c r="AS295" s="23">
        <f t="shared" si="90"/>
        <v>0</v>
      </c>
      <c r="AT295" s="21">
        <v>0</v>
      </c>
      <c r="AU295" s="4">
        <v>0</v>
      </c>
      <c r="AV295" s="21">
        <v>3</v>
      </c>
      <c r="AW295" s="4">
        <v>0</v>
      </c>
      <c r="AX295" s="124">
        <v>0</v>
      </c>
      <c r="AY295" s="53">
        <v>0</v>
      </c>
      <c r="AZ295" s="54">
        <v>0</v>
      </c>
      <c r="BA295" s="88">
        <f t="shared" si="91"/>
        <v>3</v>
      </c>
      <c r="BB295" s="44">
        <f t="shared" si="92"/>
        <v>6</v>
      </c>
    </row>
    <row r="296" spans="1:54" ht="76.5" x14ac:dyDescent="0.2">
      <c r="A296" s="1">
        <v>293</v>
      </c>
      <c r="B296" s="2" t="s">
        <v>759</v>
      </c>
      <c r="C296" s="3" t="s">
        <v>760</v>
      </c>
      <c r="D296" s="4">
        <v>348908.81</v>
      </c>
      <c r="E296" s="4">
        <v>345573.5</v>
      </c>
      <c r="F296" s="23">
        <f t="shared" si="83"/>
        <v>0.99044074008907945</v>
      </c>
      <c r="G296" s="21">
        <v>3</v>
      </c>
      <c r="H296" s="4">
        <v>348908.81</v>
      </c>
      <c r="I296" s="4">
        <v>12000</v>
      </c>
      <c r="J296" s="23">
        <f t="shared" si="84"/>
        <v>3.4392940665499389E-2</v>
      </c>
      <c r="K296" s="21">
        <v>0</v>
      </c>
      <c r="L296" s="77">
        <f t="shared" si="85"/>
        <v>3</v>
      </c>
      <c r="M296" s="130">
        <v>0</v>
      </c>
      <c r="N296" s="130">
        <v>0</v>
      </c>
      <c r="O296" s="131">
        <v>0</v>
      </c>
      <c r="P296" s="130">
        <v>0</v>
      </c>
      <c r="Q296" s="130">
        <v>0</v>
      </c>
      <c r="R296" s="130">
        <v>0</v>
      </c>
      <c r="S296" s="131">
        <v>0</v>
      </c>
      <c r="T296" s="130">
        <v>0</v>
      </c>
      <c r="U296" s="130">
        <v>0</v>
      </c>
      <c r="V296" s="130">
        <v>0</v>
      </c>
      <c r="W296" s="132">
        <v>0</v>
      </c>
      <c r="X296" s="130">
        <v>0</v>
      </c>
      <c r="Y296" s="133">
        <v>0</v>
      </c>
      <c r="Z296" s="133">
        <v>0</v>
      </c>
      <c r="AA296" s="131">
        <v>0</v>
      </c>
      <c r="AB296" s="130">
        <v>0</v>
      </c>
      <c r="AC296" s="139">
        <f t="shared" si="86"/>
        <v>0</v>
      </c>
      <c r="AD296" s="4">
        <v>0</v>
      </c>
      <c r="AE296" s="4">
        <v>0</v>
      </c>
      <c r="AF296" s="23">
        <v>0</v>
      </c>
      <c r="AG296" s="21">
        <v>0</v>
      </c>
      <c r="AH296" s="4">
        <v>0</v>
      </c>
      <c r="AI296" s="4">
        <v>0</v>
      </c>
      <c r="AJ296" s="23">
        <v>0</v>
      </c>
      <c r="AK296" s="21">
        <v>0</v>
      </c>
      <c r="AL296" s="74">
        <f t="shared" si="87"/>
        <v>0</v>
      </c>
      <c r="AM296" s="4">
        <v>12000</v>
      </c>
      <c r="AN296" s="4">
        <v>345573.5</v>
      </c>
      <c r="AO296" s="23">
        <f t="shared" si="88"/>
        <v>3.4724884865303618E-2</v>
      </c>
      <c r="AP296" s="21">
        <v>0</v>
      </c>
      <c r="AQ296" s="4">
        <f t="shared" si="89"/>
        <v>12000</v>
      </c>
      <c r="AR296" s="4">
        <v>0</v>
      </c>
      <c r="AS296" s="23">
        <f t="shared" si="90"/>
        <v>0</v>
      </c>
      <c r="AT296" s="21">
        <v>0</v>
      </c>
      <c r="AU296" s="4">
        <v>0</v>
      </c>
      <c r="AV296" s="21">
        <v>3</v>
      </c>
      <c r="AW296" s="4">
        <v>0</v>
      </c>
      <c r="AX296" s="124">
        <v>0</v>
      </c>
      <c r="AY296" s="53">
        <v>0</v>
      </c>
      <c r="AZ296" s="54">
        <v>0</v>
      </c>
      <c r="BA296" s="88">
        <f t="shared" si="91"/>
        <v>3</v>
      </c>
      <c r="BB296" s="44">
        <f t="shared" si="92"/>
        <v>6</v>
      </c>
    </row>
    <row r="297" spans="1:54" ht="76.5" x14ac:dyDescent="0.2">
      <c r="A297" s="1">
        <v>294</v>
      </c>
      <c r="B297" s="2" t="s">
        <v>781</v>
      </c>
      <c r="C297" s="3" t="s">
        <v>782</v>
      </c>
      <c r="D297" s="4">
        <v>1089214.9099999999</v>
      </c>
      <c r="E297" s="4">
        <v>1097586.3</v>
      </c>
      <c r="F297" s="23">
        <f t="shared" si="83"/>
        <v>1.0076857100679977</v>
      </c>
      <c r="G297" s="21">
        <v>3</v>
      </c>
      <c r="H297" s="4">
        <v>1089214.9099999999</v>
      </c>
      <c r="I297" s="4">
        <v>387414.1</v>
      </c>
      <c r="J297" s="23">
        <f t="shared" si="84"/>
        <v>0.35568196546262848</v>
      </c>
      <c r="K297" s="21">
        <v>0</v>
      </c>
      <c r="L297" s="77">
        <f t="shared" si="85"/>
        <v>3</v>
      </c>
      <c r="M297" s="130">
        <v>0</v>
      </c>
      <c r="N297" s="130">
        <v>0</v>
      </c>
      <c r="O297" s="131">
        <v>0</v>
      </c>
      <c r="P297" s="130">
        <v>0</v>
      </c>
      <c r="Q297" s="130">
        <v>0</v>
      </c>
      <c r="R297" s="130">
        <v>0</v>
      </c>
      <c r="S297" s="131">
        <v>0</v>
      </c>
      <c r="T297" s="130">
        <v>0</v>
      </c>
      <c r="U297" s="130">
        <v>0</v>
      </c>
      <c r="V297" s="130">
        <v>0</v>
      </c>
      <c r="W297" s="132">
        <v>0</v>
      </c>
      <c r="X297" s="130">
        <v>0</v>
      </c>
      <c r="Y297" s="133">
        <v>0</v>
      </c>
      <c r="Z297" s="133">
        <v>0</v>
      </c>
      <c r="AA297" s="131">
        <v>0</v>
      </c>
      <c r="AB297" s="130">
        <v>0</v>
      </c>
      <c r="AC297" s="139">
        <f t="shared" si="86"/>
        <v>0</v>
      </c>
      <c r="AD297" s="4">
        <v>0</v>
      </c>
      <c r="AE297" s="4">
        <v>7150</v>
      </c>
      <c r="AF297" s="23">
        <f>AD297/AE297</f>
        <v>0</v>
      </c>
      <c r="AG297" s="21">
        <v>0</v>
      </c>
      <c r="AH297" s="4">
        <v>0</v>
      </c>
      <c r="AI297" s="4">
        <v>7150</v>
      </c>
      <c r="AJ297" s="23">
        <v>0</v>
      </c>
      <c r="AK297" s="21">
        <v>0</v>
      </c>
      <c r="AL297" s="74">
        <f t="shared" si="87"/>
        <v>0</v>
      </c>
      <c r="AM297" s="4">
        <v>387414.10000000003</v>
      </c>
      <c r="AN297" s="4">
        <v>1097586.3</v>
      </c>
      <c r="AO297" s="23">
        <f t="shared" si="88"/>
        <v>0.35296914693632747</v>
      </c>
      <c r="AP297" s="21">
        <v>0</v>
      </c>
      <c r="AQ297" s="4">
        <f t="shared" si="89"/>
        <v>387414.10000000003</v>
      </c>
      <c r="AR297" s="4">
        <v>20765.2</v>
      </c>
      <c r="AS297" s="23">
        <f t="shared" si="90"/>
        <v>5.3599494700889823E-2</v>
      </c>
      <c r="AT297" s="21">
        <v>0</v>
      </c>
      <c r="AU297" s="4">
        <v>0</v>
      </c>
      <c r="AV297" s="21">
        <v>3</v>
      </c>
      <c r="AW297" s="4">
        <v>0</v>
      </c>
      <c r="AX297" s="124">
        <v>0</v>
      </c>
      <c r="AY297" s="53">
        <v>0</v>
      </c>
      <c r="AZ297" s="54">
        <v>0</v>
      </c>
      <c r="BA297" s="88">
        <f t="shared" si="91"/>
        <v>3</v>
      </c>
      <c r="BB297" s="44">
        <f t="shared" si="92"/>
        <v>6</v>
      </c>
    </row>
    <row r="298" spans="1:54" ht="76.5" x14ac:dyDescent="0.2">
      <c r="A298" s="1">
        <v>295</v>
      </c>
      <c r="B298" s="2" t="s">
        <v>805</v>
      </c>
      <c r="C298" s="3" t="s">
        <v>806</v>
      </c>
      <c r="D298" s="4">
        <v>3427696.38</v>
      </c>
      <c r="E298" s="4">
        <v>3427696.38</v>
      </c>
      <c r="F298" s="23">
        <f t="shared" si="83"/>
        <v>1</v>
      </c>
      <c r="G298" s="21">
        <v>3</v>
      </c>
      <c r="H298" s="4">
        <v>3427696.38</v>
      </c>
      <c r="I298" s="4">
        <v>1598547.49</v>
      </c>
      <c r="J298" s="23">
        <f t="shared" si="84"/>
        <v>0.46636204400344233</v>
      </c>
      <c r="K298" s="21">
        <v>0</v>
      </c>
      <c r="L298" s="77">
        <f t="shared" si="85"/>
        <v>3</v>
      </c>
      <c r="M298" s="130">
        <v>0</v>
      </c>
      <c r="N298" s="130">
        <v>0</v>
      </c>
      <c r="O298" s="131">
        <v>0</v>
      </c>
      <c r="P298" s="130">
        <v>0</v>
      </c>
      <c r="Q298" s="130">
        <v>0</v>
      </c>
      <c r="R298" s="130">
        <v>0</v>
      </c>
      <c r="S298" s="131">
        <v>0</v>
      </c>
      <c r="T298" s="130">
        <v>0</v>
      </c>
      <c r="U298" s="130">
        <v>0</v>
      </c>
      <c r="V298" s="130">
        <v>0</v>
      </c>
      <c r="W298" s="132">
        <v>0</v>
      </c>
      <c r="X298" s="130">
        <v>0</v>
      </c>
      <c r="Y298" s="133">
        <v>0</v>
      </c>
      <c r="Z298" s="133">
        <v>0</v>
      </c>
      <c r="AA298" s="131">
        <v>0</v>
      </c>
      <c r="AB298" s="130">
        <v>0</v>
      </c>
      <c r="AC298" s="139">
        <f t="shared" si="86"/>
        <v>0</v>
      </c>
      <c r="AD298" s="4">
        <v>0</v>
      </c>
      <c r="AE298" s="4">
        <v>661662.74000000011</v>
      </c>
      <c r="AF298" s="23">
        <f>AD298/AE298</f>
        <v>0</v>
      </c>
      <c r="AG298" s="21">
        <v>0</v>
      </c>
      <c r="AH298" s="4">
        <v>0</v>
      </c>
      <c r="AI298" s="4">
        <v>281728.64000000001</v>
      </c>
      <c r="AJ298" s="23">
        <v>0</v>
      </c>
      <c r="AK298" s="21">
        <v>0</v>
      </c>
      <c r="AL298" s="74">
        <f t="shared" si="87"/>
        <v>0</v>
      </c>
      <c r="AM298" s="4">
        <v>1598547.4900000002</v>
      </c>
      <c r="AN298" s="4">
        <v>3427696.38</v>
      </c>
      <c r="AO298" s="23">
        <f t="shared" si="88"/>
        <v>0.46636204400344239</v>
      </c>
      <c r="AP298" s="21">
        <v>0</v>
      </c>
      <c r="AQ298" s="4">
        <f t="shared" si="89"/>
        <v>1598547.4900000002</v>
      </c>
      <c r="AR298" s="4">
        <v>0</v>
      </c>
      <c r="AS298" s="23">
        <f t="shared" si="90"/>
        <v>0</v>
      </c>
      <c r="AT298" s="21">
        <v>0</v>
      </c>
      <c r="AU298" s="4">
        <v>0</v>
      </c>
      <c r="AV298" s="21">
        <v>3</v>
      </c>
      <c r="AW298" s="4">
        <v>0</v>
      </c>
      <c r="AX298" s="124">
        <v>0</v>
      </c>
      <c r="AY298" s="53">
        <v>0</v>
      </c>
      <c r="AZ298" s="54">
        <v>0</v>
      </c>
      <c r="BA298" s="88">
        <f t="shared" si="91"/>
        <v>3</v>
      </c>
      <c r="BB298" s="44">
        <f t="shared" si="92"/>
        <v>6</v>
      </c>
    </row>
    <row r="299" spans="1:54" ht="63.75" x14ac:dyDescent="0.2">
      <c r="A299" s="1">
        <v>296</v>
      </c>
      <c r="B299" s="2" t="s">
        <v>811</v>
      </c>
      <c r="C299" s="3" t="s">
        <v>812</v>
      </c>
      <c r="D299" s="4">
        <v>2676405.5299999998</v>
      </c>
      <c r="E299" s="4">
        <v>2393675.5299999998</v>
      </c>
      <c r="F299" s="23">
        <f t="shared" si="83"/>
        <v>0.89436204759298943</v>
      </c>
      <c r="G299" s="21">
        <v>2</v>
      </c>
      <c r="H299" s="4">
        <v>2676405.5299999998</v>
      </c>
      <c r="I299" s="4">
        <v>1281132.48</v>
      </c>
      <c r="J299" s="23">
        <f t="shared" si="84"/>
        <v>0.47867651805367478</v>
      </c>
      <c r="K299" s="21">
        <v>0</v>
      </c>
      <c r="L299" s="129">
        <f t="shared" si="85"/>
        <v>2</v>
      </c>
      <c r="M299" s="130">
        <v>0</v>
      </c>
      <c r="N299" s="130">
        <v>0</v>
      </c>
      <c r="O299" s="131">
        <v>0</v>
      </c>
      <c r="P299" s="130">
        <v>0</v>
      </c>
      <c r="Q299" s="130">
        <v>0</v>
      </c>
      <c r="R299" s="130">
        <v>0</v>
      </c>
      <c r="S299" s="131">
        <v>0</v>
      </c>
      <c r="T299" s="130">
        <v>0</v>
      </c>
      <c r="U299" s="130">
        <v>0</v>
      </c>
      <c r="V299" s="130">
        <v>0</v>
      </c>
      <c r="W299" s="132">
        <v>0</v>
      </c>
      <c r="X299" s="130">
        <v>0</v>
      </c>
      <c r="Y299" s="133">
        <v>0</v>
      </c>
      <c r="Z299" s="133">
        <v>0</v>
      </c>
      <c r="AA299" s="131">
        <v>0</v>
      </c>
      <c r="AB299" s="130">
        <v>0</v>
      </c>
      <c r="AC299" s="139">
        <f t="shared" si="86"/>
        <v>0</v>
      </c>
      <c r="AD299" s="4">
        <v>0</v>
      </c>
      <c r="AE299" s="4">
        <v>102258.5</v>
      </c>
      <c r="AF299" s="23">
        <f>AD299/AE299</f>
        <v>0</v>
      </c>
      <c r="AG299" s="21">
        <v>0</v>
      </c>
      <c r="AH299" s="4">
        <v>0</v>
      </c>
      <c r="AI299" s="4">
        <v>0</v>
      </c>
      <c r="AJ299" s="23">
        <v>0</v>
      </c>
      <c r="AK299" s="21">
        <v>0</v>
      </c>
      <c r="AL299" s="74">
        <f t="shared" si="87"/>
        <v>0</v>
      </c>
      <c r="AM299" s="4">
        <v>1281132.48</v>
      </c>
      <c r="AN299" s="4">
        <v>2393675.5300000003</v>
      </c>
      <c r="AO299" s="23">
        <f t="shared" si="88"/>
        <v>0.53521559791355677</v>
      </c>
      <c r="AP299" s="21">
        <v>1</v>
      </c>
      <c r="AQ299" s="4">
        <f t="shared" si="89"/>
        <v>1281132.48</v>
      </c>
      <c r="AR299" s="4">
        <v>0</v>
      </c>
      <c r="AS299" s="23">
        <f t="shared" si="90"/>
        <v>0</v>
      </c>
      <c r="AT299" s="21">
        <v>0</v>
      </c>
      <c r="AU299" s="4">
        <v>0</v>
      </c>
      <c r="AV299" s="21">
        <v>3</v>
      </c>
      <c r="AW299" s="4">
        <v>0</v>
      </c>
      <c r="AX299" s="124">
        <v>0</v>
      </c>
      <c r="AY299" s="53">
        <v>0</v>
      </c>
      <c r="AZ299" s="54">
        <v>0</v>
      </c>
      <c r="BA299" s="88">
        <f t="shared" si="91"/>
        <v>4</v>
      </c>
      <c r="BB299" s="44">
        <f t="shared" si="92"/>
        <v>6</v>
      </c>
    </row>
    <row r="300" spans="1:54" ht="89.25" x14ac:dyDescent="0.2">
      <c r="A300" s="1">
        <v>297</v>
      </c>
      <c r="B300" s="2" t="s">
        <v>845</v>
      </c>
      <c r="C300" s="3" t="s">
        <v>846</v>
      </c>
      <c r="D300" s="4">
        <v>6513910.9000000004</v>
      </c>
      <c r="E300" s="4">
        <v>6513910.9000000004</v>
      </c>
      <c r="F300" s="23">
        <f t="shared" si="83"/>
        <v>1</v>
      </c>
      <c r="G300" s="21">
        <v>3</v>
      </c>
      <c r="H300" s="4">
        <v>7157402.4500000002</v>
      </c>
      <c r="I300" s="4">
        <v>2427087.7000000002</v>
      </c>
      <c r="J300" s="23">
        <f t="shared" si="84"/>
        <v>0.33910175052403263</v>
      </c>
      <c r="K300" s="21">
        <v>0</v>
      </c>
      <c r="L300" s="77">
        <f t="shared" si="85"/>
        <v>3</v>
      </c>
      <c r="M300" s="130">
        <v>0</v>
      </c>
      <c r="N300" s="130">
        <v>0</v>
      </c>
      <c r="O300" s="131">
        <v>0</v>
      </c>
      <c r="P300" s="130">
        <v>0</v>
      </c>
      <c r="Q300" s="130">
        <v>0</v>
      </c>
      <c r="R300" s="130">
        <v>0</v>
      </c>
      <c r="S300" s="131">
        <v>0</v>
      </c>
      <c r="T300" s="130">
        <v>0</v>
      </c>
      <c r="U300" s="130">
        <v>0</v>
      </c>
      <c r="V300" s="130">
        <v>0</v>
      </c>
      <c r="W300" s="132">
        <v>0</v>
      </c>
      <c r="X300" s="130">
        <v>0</v>
      </c>
      <c r="Y300" s="133">
        <v>0</v>
      </c>
      <c r="Z300" s="133">
        <v>0</v>
      </c>
      <c r="AA300" s="131">
        <v>0</v>
      </c>
      <c r="AB300" s="130">
        <v>0</v>
      </c>
      <c r="AC300" s="139">
        <f t="shared" si="86"/>
        <v>0</v>
      </c>
      <c r="AD300" s="4">
        <v>0</v>
      </c>
      <c r="AE300" s="4">
        <v>1066390.6499999999</v>
      </c>
      <c r="AF300" s="23">
        <f>AD300/AE300</f>
        <v>0</v>
      </c>
      <c r="AG300" s="21">
        <v>0</v>
      </c>
      <c r="AH300" s="4">
        <v>0</v>
      </c>
      <c r="AI300" s="4">
        <v>708089.8600000001</v>
      </c>
      <c r="AJ300" s="23">
        <v>0</v>
      </c>
      <c r="AK300" s="21">
        <v>0</v>
      </c>
      <c r="AL300" s="74">
        <f t="shared" si="87"/>
        <v>0</v>
      </c>
      <c r="AM300" s="4">
        <v>2427087.7000000002</v>
      </c>
      <c r="AN300" s="4">
        <v>6513910.9000000004</v>
      </c>
      <c r="AO300" s="23">
        <f t="shared" si="88"/>
        <v>0.37260069062350853</v>
      </c>
      <c r="AP300" s="21">
        <v>0</v>
      </c>
      <c r="AQ300" s="4">
        <f t="shared" si="89"/>
        <v>2427087.7000000002</v>
      </c>
      <c r="AR300" s="4">
        <v>474322.15</v>
      </c>
      <c r="AS300" s="23">
        <f t="shared" si="90"/>
        <v>0.19542851706594697</v>
      </c>
      <c r="AT300" s="21">
        <v>0</v>
      </c>
      <c r="AU300" s="4">
        <v>0</v>
      </c>
      <c r="AV300" s="21">
        <v>3</v>
      </c>
      <c r="AW300" s="4">
        <v>0</v>
      </c>
      <c r="AX300" s="124">
        <v>0</v>
      </c>
      <c r="AY300" s="53">
        <v>0</v>
      </c>
      <c r="AZ300" s="54">
        <v>0</v>
      </c>
      <c r="BA300" s="88">
        <f t="shared" si="91"/>
        <v>3</v>
      </c>
      <c r="BB300" s="44">
        <f t="shared" si="92"/>
        <v>6</v>
      </c>
    </row>
    <row r="301" spans="1:54" ht="76.5" x14ac:dyDescent="0.2">
      <c r="A301" s="1">
        <v>298</v>
      </c>
      <c r="B301" s="2" t="s">
        <v>849</v>
      </c>
      <c r="C301" s="3" t="s">
        <v>850</v>
      </c>
      <c r="D301" s="4">
        <v>1110422.4099999999</v>
      </c>
      <c r="E301" s="4">
        <v>1116422.4099999999</v>
      </c>
      <c r="F301" s="23">
        <f t="shared" si="83"/>
        <v>1.0054033491633152</v>
      </c>
      <c r="G301" s="21">
        <v>3</v>
      </c>
      <c r="H301" s="4">
        <v>1129329.73</v>
      </c>
      <c r="I301" s="4">
        <v>268120.09999999998</v>
      </c>
      <c r="J301" s="23">
        <f t="shared" si="84"/>
        <v>0.23741524984027471</v>
      </c>
      <c r="K301" s="21">
        <v>0</v>
      </c>
      <c r="L301" s="77">
        <f t="shared" si="85"/>
        <v>3</v>
      </c>
      <c r="M301" s="130">
        <v>0</v>
      </c>
      <c r="N301" s="130">
        <v>0</v>
      </c>
      <c r="O301" s="131">
        <v>0</v>
      </c>
      <c r="P301" s="130">
        <v>0</v>
      </c>
      <c r="Q301" s="130">
        <v>0</v>
      </c>
      <c r="R301" s="130">
        <v>0</v>
      </c>
      <c r="S301" s="131">
        <v>0</v>
      </c>
      <c r="T301" s="130">
        <v>0</v>
      </c>
      <c r="U301" s="130">
        <v>0</v>
      </c>
      <c r="V301" s="130">
        <v>0</v>
      </c>
      <c r="W301" s="132">
        <v>0</v>
      </c>
      <c r="X301" s="130">
        <v>0</v>
      </c>
      <c r="Y301" s="133">
        <v>0</v>
      </c>
      <c r="Z301" s="133">
        <v>0</v>
      </c>
      <c r="AA301" s="131">
        <v>0</v>
      </c>
      <c r="AB301" s="130">
        <v>0</v>
      </c>
      <c r="AC301" s="139">
        <f t="shared" si="86"/>
        <v>0</v>
      </c>
      <c r="AD301" s="4">
        <v>0</v>
      </c>
      <c r="AE301" s="4">
        <v>0</v>
      </c>
      <c r="AF301" s="23">
        <v>0</v>
      </c>
      <c r="AG301" s="21">
        <v>0</v>
      </c>
      <c r="AH301" s="4">
        <v>0</v>
      </c>
      <c r="AI301" s="4">
        <v>0</v>
      </c>
      <c r="AJ301" s="23">
        <v>0</v>
      </c>
      <c r="AK301" s="21">
        <v>0</v>
      </c>
      <c r="AL301" s="74">
        <f t="shared" si="87"/>
        <v>0</v>
      </c>
      <c r="AM301" s="4">
        <v>268120.09999999998</v>
      </c>
      <c r="AN301" s="4">
        <v>1116422.4100000001</v>
      </c>
      <c r="AO301" s="23">
        <f t="shared" si="88"/>
        <v>0.2401600842104199</v>
      </c>
      <c r="AP301" s="21">
        <v>0</v>
      </c>
      <c r="AQ301" s="4">
        <f t="shared" si="89"/>
        <v>268120.09999999998</v>
      </c>
      <c r="AR301" s="4">
        <v>0</v>
      </c>
      <c r="AS301" s="23">
        <f t="shared" si="90"/>
        <v>0</v>
      </c>
      <c r="AT301" s="21">
        <v>0</v>
      </c>
      <c r="AU301" s="4">
        <v>0</v>
      </c>
      <c r="AV301" s="21">
        <v>3</v>
      </c>
      <c r="AW301" s="4">
        <v>0</v>
      </c>
      <c r="AX301" s="124">
        <v>0</v>
      </c>
      <c r="AY301" s="53">
        <v>0</v>
      </c>
      <c r="AZ301" s="54">
        <v>0</v>
      </c>
      <c r="BA301" s="88">
        <f t="shared" si="91"/>
        <v>3</v>
      </c>
      <c r="BB301" s="44">
        <f t="shared" si="92"/>
        <v>6</v>
      </c>
    </row>
    <row r="302" spans="1:54" ht="51" x14ac:dyDescent="0.2">
      <c r="A302" s="1">
        <v>299</v>
      </c>
      <c r="B302" s="2" t="s">
        <v>967</v>
      </c>
      <c r="C302" s="3" t="s">
        <v>968</v>
      </c>
      <c r="D302" s="4">
        <v>2863333.46</v>
      </c>
      <c r="E302" s="4">
        <v>2863333.46</v>
      </c>
      <c r="F302" s="23">
        <f t="shared" si="83"/>
        <v>1</v>
      </c>
      <c r="G302" s="21">
        <v>3</v>
      </c>
      <c r="H302" s="4">
        <v>2863333.46</v>
      </c>
      <c r="I302" s="4">
        <v>1036493.18</v>
      </c>
      <c r="J302" s="23">
        <f t="shared" si="84"/>
        <v>0.36198828899236907</v>
      </c>
      <c r="K302" s="21">
        <v>0</v>
      </c>
      <c r="L302" s="77">
        <f t="shared" si="85"/>
        <v>3</v>
      </c>
      <c r="M302" s="130">
        <v>0</v>
      </c>
      <c r="N302" s="130">
        <v>0</v>
      </c>
      <c r="O302" s="131">
        <v>0</v>
      </c>
      <c r="P302" s="130">
        <v>0</v>
      </c>
      <c r="Q302" s="130">
        <v>0</v>
      </c>
      <c r="R302" s="130">
        <v>0</v>
      </c>
      <c r="S302" s="131">
        <v>0</v>
      </c>
      <c r="T302" s="130">
        <v>0</v>
      </c>
      <c r="U302" s="130">
        <v>0</v>
      </c>
      <c r="V302" s="130">
        <v>0</v>
      </c>
      <c r="W302" s="132">
        <v>0</v>
      </c>
      <c r="X302" s="130">
        <v>0</v>
      </c>
      <c r="Y302" s="133">
        <v>0</v>
      </c>
      <c r="Z302" s="133">
        <v>0</v>
      </c>
      <c r="AA302" s="131">
        <v>0</v>
      </c>
      <c r="AB302" s="130">
        <v>0</v>
      </c>
      <c r="AC302" s="139">
        <f t="shared" si="86"/>
        <v>0</v>
      </c>
      <c r="AD302" s="4">
        <v>0</v>
      </c>
      <c r="AE302" s="4">
        <v>149720</v>
      </c>
      <c r="AF302" s="23">
        <f>AD302/AE302</f>
        <v>0</v>
      </c>
      <c r="AG302" s="21">
        <v>0</v>
      </c>
      <c r="AH302" s="4">
        <v>0</v>
      </c>
      <c r="AI302" s="4">
        <v>100000</v>
      </c>
      <c r="AJ302" s="23">
        <v>0</v>
      </c>
      <c r="AK302" s="21">
        <v>0</v>
      </c>
      <c r="AL302" s="74">
        <f t="shared" si="87"/>
        <v>0</v>
      </c>
      <c r="AM302" s="4">
        <v>1036493.18</v>
      </c>
      <c r="AN302" s="4">
        <v>2863333.46</v>
      </c>
      <c r="AO302" s="23">
        <f t="shared" si="88"/>
        <v>0.36198828899236907</v>
      </c>
      <c r="AP302" s="21">
        <v>0</v>
      </c>
      <c r="AQ302" s="4">
        <f t="shared" si="89"/>
        <v>1036493.18</v>
      </c>
      <c r="AR302" s="4">
        <v>0</v>
      </c>
      <c r="AS302" s="23">
        <f t="shared" si="90"/>
        <v>0</v>
      </c>
      <c r="AT302" s="21">
        <v>0</v>
      </c>
      <c r="AU302" s="4">
        <v>0</v>
      </c>
      <c r="AV302" s="21">
        <v>3</v>
      </c>
      <c r="AW302" s="4">
        <v>0</v>
      </c>
      <c r="AX302" s="124">
        <v>0</v>
      </c>
      <c r="AY302" s="53">
        <v>0</v>
      </c>
      <c r="AZ302" s="54">
        <v>0</v>
      </c>
      <c r="BA302" s="88">
        <f t="shared" si="91"/>
        <v>3</v>
      </c>
      <c r="BB302" s="44">
        <f t="shared" si="92"/>
        <v>6</v>
      </c>
    </row>
    <row r="303" spans="1:54" ht="51" x14ac:dyDescent="0.2">
      <c r="A303" s="1">
        <v>300</v>
      </c>
      <c r="B303" s="2" t="s">
        <v>1081</v>
      </c>
      <c r="C303" s="3" t="s">
        <v>1082</v>
      </c>
      <c r="D303" s="4">
        <v>2275659.71</v>
      </c>
      <c r="E303" s="4">
        <v>2274942.71</v>
      </c>
      <c r="F303" s="23">
        <f t="shared" si="83"/>
        <v>0.99968492653060159</v>
      </c>
      <c r="G303" s="21">
        <v>3</v>
      </c>
      <c r="H303" s="4">
        <v>2275659.71</v>
      </c>
      <c r="I303" s="4">
        <v>51600</v>
      </c>
      <c r="J303" s="23">
        <f t="shared" si="84"/>
        <v>2.2674743404408209E-2</v>
      </c>
      <c r="K303" s="21">
        <v>0</v>
      </c>
      <c r="L303" s="77">
        <f t="shared" si="85"/>
        <v>3</v>
      </c>
      <c r="M303" s="130">
        <v>0</v>
      </c>
      <c r="N303" s="130">
        <v>0</v>
      </c>
      <c r="O303" s="131">
        <v>0</v>
      </c>
      <c r="P303" s="130">
        <v>0</v>
      </c>
      <c r="Q303" s="130">
        <v>0</v>
      </c>
      <c r="R303" s="130">
        <v>0</v>
      </c>
      <c r="S303" s="131">
        <v>0</v>
      </c>
      <c r="T303" s="130">
        <v>0</v>
      </c>
      <c r="U303" s="130">
        <v>0</v>
      </c>
      <c r="V303" s="130">
        <v>0</v>
      </c>
      <c r="W303" s="132">
        <v>0</v>
      </c>
      <c r="X303" s="130">
        <v>0</v>
      </c>
      <c r="Y303" s="133">
        <v>0</v>
      </c>
      <c r="Z303" s="133">
        <v>0</v>
      </c>
      <c r="AA303" s="131">
        <v>0</v>
      </c>
      <c r="AB303" s="130">
        <v>0</v>
      </c>
      <c r="AC303" s="139">
        <f t="shared" si="86"/>
        <v>0</v>
      </c>
      <c r="AD303" s="4">
        <v>0</v>
      </c>
      <c r="AE303" s="4">
        <v>0</v>
      </c>
      <c r="AF303" s="23">
        <v>0</v>
      </c>
      <c r="AG303" s="21">
        <v>0</v>
      </c>
      <c r="AH303" s="4">
        <v>0</v>
      </c>
      <c r="AI303" s="4">
        <v>0</v>
      </c>
      <c r="AJ303" s="23">
        <v>0</v>
      </c>
      <c r="AK303" s="21">
        <v>0</v>
      </c>
      <c r="AL303" s="74">
        <f t="shared" si="87"/>
        <v>0</v>
      </c>
      <c r="AM303" s="4">
        <v>51600</v>
      </c>
      <c r="AN303" s="4">
        <v>2274942.71</v>
      </c>
      <c r="AO303" s="23">
        <f t="shared" si="88"/>
        <v>2.268188986614085E-2</v>
      </c>
      <c r="AP303" s="21">
        <v>0</v>
      </c>
      <c r="AQ303" s="4">
        <f t="shared" si="89"/>
        <v>51600</v>
      </c>
      <c r="AR303" s="4">
        <v>0</v>
      </c>
      <c r="AS303" s="23">
        <f t="shared" si="90"/>
        <v>0</v>
      </c>
      <c r="AT303" s="21">
        <v>0</v>
      </c>
      <c r="AU303" s="4">
        <v>0</v>
      </c>
      <c r="AV303" s="21">
        <v>3</v>
      </c>
      <c r="AW303" s="4">
        <v>0</v>
      </c>
      <c r="AX303" s="124">
        <v>0</v>
      </c>
      <c r="AY303" s="53">
        <v>0</v>
      </c>
      <c r="AZ303" s="54">
        <v>0</v>
      </c>
      <c r="BA303" s="88">
        <f t="shared" si="91"/>
        <v>3</v>
      </c>
      <c r="BB303" s="44">
        <f t="shared" si="92"/>
        <v>6</v>
      </c>
    </row>
    <row r="304" spans="1:54" ht="63.75" x14ac:dyDescent="0.2">
      <c r="A304" s="1">
        <v>301</v>
      </c>
      <c r="B304" s="2" t="s">
        <v>1085</v>
      </c>
      <c r="C304" s="3" t="s">
        <v>1086</v>
      </c>
      <c r="D304" s="4">
        <v>254549</v>
      </c>
      <c r="E304" s="4">
        <v>254549</v>
      </c>
      <c r="F304" s="23">
        <f t="shared" si="83"/>
        <v>1</v>
      </c>
      <c r="G304" s="21">
        <v>3</v>
      </c>
      <c r="H304" s="4">
        <v>254549</v>
      </c>
      <c r="I304" s="4">
        <v>64502.19</v>
      </c>
      <c r="J304" s="23">
        <f t="shared" si="84"/>
        <v>0.25339793124310056</v>
      </c>
      <c r="K304" s="21">
        <v>0</v>
      </c>
      <c r="L304" s="77">
        <f t="shared" si="85"/>
        <v>3</v>
      </c>
      <c r="M304" s="130">
        <v>0</v>
      </c>
      <c r="N304" s="130">
        <v>0</v>
      </c>
      <c r="O304" s="131">
        <v>0</v>
      </c>
      <c r="P304" s="130">
        <v>0</v>
      </c>
      <c r="Q304" s="130">
        <v>0</v>
      </c>
      <c r="R304" s="130">
        <v>0</v>
      </c>
      <c r="S304" s="131">
        <v>0</v>
      </c>
      <c r="T304" s="130">
        <v>0</v>
      </c>
      <c r="U304" s="130">
        <v>0</v>
      </c>
      <c r="V304" s="130">
        <v>0</v>
      </c>
      <c r="W304" s="132">
        <v>0</v>
      </c>
      <c r="X304" s="130">
        <v>0</v>
      </c>
      <c r="Y304" s="133">
        <v>0</v>
      </c>
      <c r="Z304" s="133">
        <v>0</v>
      </c>
      <c r="AA304" s="131">
        <v>0</v>
      </c>
      <c r="AB304" s="130">
        <v>0</v>
      </c>
      <c r="AC304" s="139">
        <f t="shared" si="86"/>
        <v>0</v>
      </c>
      <c r="AD304" s="4">
        <v>0</v>
      </c>
      <c r="AE304" s="4">
        <v>9502.44</v>
      </c>
      <c r="AF304" s="23">
        <f>AD304/AE304</f>
        <v>0</v>
      </c>
      <c r="AG304" s="21">
        <v>0</v>
      </c>
      <c r="AH304" s="4">
        <v>0</v>
      </c>
      <c r="AI304" s="4">
        <v>0</v>
      </c>
      <c r="AJ304" s="23">
        <v>0</v>
      </c>
      <c r="AK304" s="21">
        <v>0</v>
      </c>
      <c r="AL304" s="74">
        <f t="shared" si="87"/>
        <v>0</v>
      </c>
      <c r="AM304" s="4">
        <v>64502.19</v>
      </c>
      <c r="AN304" s="4">
        <v>254549</v>
      </c>
      <c r="AO304" s="23">
        <f t="shared" si="88"/>
        <v>0.25339793124310056</v>
      </c>
      <c r="AP304" s="21">
        <v>0</v>
      </c>
      <c r="AQ304" s="4">
        <f t="shared" si="89"/>
        <v>64502.19</v>
      </c>
      <c r="AR304" s="4">
        <v>0</v>
      </c>
      <c r="AS304" s="23">
        <f t="shared" si="90"/>
        <v>0</v>
      </c>
      <c r="AT304" s="21">
        <v>0</v>
      </c>
      <c r="AU304" s="4">
        <v>0</v>
      </c>
      <c r="AV304" s="21">
        <v>3</v>
      </c>
      <c r="AW304" s="4">
        <v>0</v>
      </c>
      <c r="AX304" s="124">
        <v>0</v>
      </c>
      <c r="AY304" s="53">
        <v>0</v>
      </c>
      <c r="AZ304" s="54">
        <v>0</v>
      </c>
      <c r="BA304" s="88">
        <f t="shared" si="91"/>
        <v>3</v>
      </c>
      <c r="BB304" s="44">
        <f t="shared" si="92"/>
        <v>6</v>
      </c>
    </row>
    <row r="305" spans="1:54" ht="76.5" x14ac:dyDescent="0.2">
      <c r="A305" s="1">
        <v>302</v>
      </c>
      <c r="B305" s="2" t="s">
        <v>1167</v>
      </c>
      <c r="C305" s="3" t="s">
        <v>1168</v>
      </c>
      <c r="D305" s="4">
        <v>488018.34</v>
      </c>
      <c r="E305" s="4">
        <v>488018.34</v>
      </c>
      <c r="F305" s="23">
        <f t="shared" si="83"/>
        <v>1</v>
      </c>
      <c r="G305" s="21">
        <v>3</v>
      </c>
      <c r="H305" s="4">
        <v>488018.34</v>
      </c>
      <c r="I305" s="4">
        <v>205701.07</v>
      </c>
      <c r="J305" s="23">
        <f t="shared" si="84"/>
        <v>0.42150274516322478</v>
      </c>
      <c r="K305" s="21">
        <v>0</v>
      </c>
      <c r="L305" s="77">
        <f t="shared" si="85"/>
        <v>3</v>
      </c>
      <c r="M305" s="130">
        <v>0</v>
      </c>
      <c r="N305" s="130">
        <v>0</v>
      </c>
      <c r="O305" s="131">
        <v>0</v>
      </c>
      <c r="P305" s="130">
        <v>0</v>
      </c>
      <c r="Q305" s="130">
        <v>0</v>
      </c>
      <c r="R305" s="130">
        <v>0</v>
      </c>
      <c r="S305" s="131">
        <v>0</v>
      </c>
      <c r="T305" s="130">
        <v>0</v>
      </c>
      <c r="U305" s="130">
        <v>0</v>
      </c>
      <c r="V305" s="130">
        <v>0</v>
      </c>
      <c r="W305" s="132">
        <v>0</v>
      </c>
      <c r="X305" s="130">
        <v>0</v>
      </c>
      <c r="Y305" s="133">
        <v>0</v>
      </c>
      <c r="Z305" s="133">
        <v>0</v>
      </c>
      <c r="AA305" s="131">
        <v>0</v>
      </c>
      <c r="AB305" s="130">
        <v>0</v>
      </c>
      <c r="AC305" s="139">
        <f t="shared" si="86"/>
        <v>0</v>
      </c>
      <c r="AD305" s="4">
        <v>0</v>
      </c>
      <c r="AE305" s="4">
        <v>45095.67</v>
      </c>
      <c r="AF305" s="23">
        <f>AD305/AE305</f>
        <v>0</v>
      </c>
      <c r="AG305" s="21">
        <v>0</v>
      </c>
      <c r="AH305" s="4">
        <v>0</v>
      </c>
      <c r="AI305" s="4">
        <v>0</v>
      </c>
      <c r="AJ305" s="23">
        <v>0</v>
      </c>
      <c r="AK305" s="21">
        <v>0</v>
      </c>
      <c r="AL305" s="74">
        <f t="shared" si="87"/>
        <v>0</v>
      </c>
      <c r="AM305" s="4">
        <v>205701.07</v>
      </c>
      <c r="AN305" s="4">
        <v>488018.33999999997</v>
      </c>
      <c r="AO305" s="23">
        <f t="shared" si="88"/>
        <v>0.42150274516322483</v>
      </c>
      <c r="AP305" s="21">
        <v>0</v>
      </c>
      <c r="AQ305" s="4">
        <f t="shared" si="89"/>
        <v>205701.07</v>
      </c>
      <c r="AR305" s="4">
        <v>0</v>
      </c>
      <c r="AS305" s="23">
        <f t="shared" si="90"/>
        <v>0</v>
      </c>
      <c r="AT305" s="21">
        <v>0</v>
      </c>
      <c r="AU305" s="4">
        <v>0</v>
      </c>
      <c r="AV305" s="21">
        <v>3</v>
      </c>
      <c r="AW305" s="4">
        <v>0</v>
      </c>
      <c r="AX305" s="124">
        <v>0</v>
      </c>
      <c r="AY305" s="53">
        <v>0</v>
      </c>
      <c r="AZ305" s="54">
        <v>0</v>
      </c>
      <c r="BA305" s="88">
        <f t="shared" si="91"/>
        <v>3</v>
      </c>
      <c r="BB305" s="44">
        <f t="shared" si="92"/>
        <v>6</v>
      </c>
    </row>
    <row r="306" spans="1:54" ht="76.5" x14ac:dyDescent="0.2">
      <c r="A306" s="1">
        <v>303</v>
      </c>
      <c r="B306" s="2" t="s">
        <v>1251</v>
      </c>
      <c r="C306" s="3" t="s">
        <v>1252</v>
      </c>
      <c r="D306" s="4">
        <v>703200.27</v>
      </c>
      <c r="E306" s="4">
        <v>703200.27</v>
      </c>
      <c r="F306" s="23">
        <f t="shared" si="83"/>
        <v>1</v>
      </c>
      <c r="G306" s="21">
        <v>3</v>
      </c>
      <c r="H306" s="4">
        <v>703200.27</v>
      </c>
      <c r="I306" s="4">
        <v>316125.63</v>
      </c>
      <c r="J306" s="23">
        <f t="shared" si="84"/>
        <v>0.44955277107615443</v>
      </c>
      <c r="K306" s="21">
        <v>0</v>
      </c>
      <c r="L306" s="77">
        <f t="shared" si="85"/>
        <v>3</v>
      </c>
      <c r="M306" s="130">
        <v>14</v>
      </c>
      <c r="N306" s="130">
        <v>5</v>
      </c>
      <c r="O306" s="131">
        <f>N306/M306</f>
        <v>0.35714285714285715</v>
      </c>
      <c r="P306" s="130">
        <v>0</v>
      </c>
      <c r="Q306" s="130">
        <v>14</v>
      </c>
      <c r="R306" s="130">
        <v>9</v>
      </c>
      <c r="S306" s="131">
        <f>R306/Q306</f>
        <v>0.6428571428571429</v>
      </c>
      <c r="T306" s="130">
        <v>0</v>
      </c>
      <c r="U306" s="130">
        <v>9</v>
      </c>
      <c r="V306" s="130">
        <v>14</v>
      </c>
      <c r="W306" s="132">
        <f>U306/V306</f>
        <v>0.6428571428571429</v>
      </c>
      <c r="X306" s="130">
        <v>0</v>
      </c>
      <c r="Y306" s="134">
        <v>62683.38</v>
      </c>
      <c r="Z306" s="134">
        <v>62683.38</v>
      </c>
      <c r="AA306" s="135">
        <f>(Z306-Y306)/Z306</f>
        <v>0</v>
      </c>
      <c r="AB306" s="130">
        <v>0</v>
      </c>
      <c r="AC306" s="139">
        <f t="shared" si="86"/>
        <v>0</v>
      </c>
      <c r="AD306" s="4">
        <v>0</v>
      </c>
      <c r="AE306" s="4">
        <v>156016.06</v>
      </c>
      <c r="AF306" s="23">
        <f>AD306/AE306</f>
        <v>0</v>
      </c>
      <c r="AG306" s="21">
        <v>0</v>
      </c>
      <c r="AH306" s="4">
        <v>0</v>
      </c>
      <c r="AI306" s="4">
        <v>73505.66</v>
      </c>
      <c r="AJ306" s="23">
        <v>0</v>
      </c>
      <c r="AK306" s="21">
        <v>0</v>
      </c>
      <c r="AL306" s="74">
        <f t="shared" si="87"/>
        <v>0</v>
      </c>
      <c r="AM306" s="4">
        <v>316125.62999999995</v>
      </c>
      <c r="AN306" s="4">
        <v>703200.27</v>
      </c>
      <c r="AO306" s="23">
        <f t="shared" si="88"/>
        <v>0.44955277107615438</v>
      </c>
      <c r="AP306" s="21">
        <v>0</v>
      </c>
      <c r="AQ306" s="4">
        <f t="shared" si="89"/>
        <v>316125.62999999995</v>
      </c>
      <c r="AR306" s="4">
        <v>62683.38</v>
      </c>
      <c r="AS306" s="23">
        <f t="shared" si="90"/>
        <v>0.198286295230159</v>
      </c>
      <c r="AT306" s="21">
        <v>0</v>
      </c>
      <c r="AU306" s="4">
        <v>0</v>
      </c>
      <c r="AV306" s="21">
        <v>3</v>
      </c>
      <c r="AW306" s="4">
        <v>0</v>
      </c>
      <c r="AX306" s="124">
        <v>0</v>
      </c>
      <c r="AY306" s="53">
        <v>0</v>
      </c>
      <c r="AZ306" s="54">
        <v>0</v>
      </c>
      <c r="BA306" s="88">
        <f t="shared" si="91"/>
        <v>3</v>
      </c>
      <c r="BB306" s="44">
        <f t="shared" si="92"/>
        <v>6</v>
      </c>
    </row>
    <row r="307" spans="1:54" ht="76.5" x14ac:dyDescent="0.2">
      <c r="A307" s="1">
        <v>304</v>
      </c>
      <c r="B307" s="2" t="s">
        <v>1283</v>
      </c>
      <c r="C307" s="3" t="s">
        <v>1284</v>
      </c>
      <c r="D307" s="4">
        <v>1595011.15</v>
      </c>
      <c r="E307" s="4">
        <v>2119395.65</v>
      </c>
      <c r="F307" s="23">
        <f t="shared" si="83"/>
        <v>1.3287654133326905</v>
      </c>
      <c r="G307" s="21">
        <v>3</v>
      </c>
      <c r="H307" s="4">
        <v>1595011.15</v>
      </c>
      <c r="I307" s="4">
        <v>278548.3</v>
      </c>
      <c r="J307" s="23">
        <f t="shared" si="84"/>
        <v>0.17463721178375463</v>
      </c>
      <c r="K307" s="21">
        <v>0</v>
      </c>
      <c r="L307" s="77">
        <f t="shared" si="85"/>
        <v>3</v>
      </c>
      <c r="M307" s="130">
        <v>0</v>
      </c>
      <c r="N307" s="130">
        <v>0</v>
      </c>
      <c r="O307" s="131">
        <v>0</v>
      </c>
      <c r="P307" s="130">
        <v>0</v>
      </c>
      <c r="Q307" s="130">
        <v>0</v>
      </c>
      <c r="R307" s="130">
        <v>0</v>
      </c>
      <c r="S307" s="131">
        <v>0</v>
      </c>
      <c r="T307" s="130">
        <v>0</v>
      </c>
      <c r="U307" s="130">
        <v>0</v>
      </c>
      <c r="V307" s="130">
        <v>0</v>
      </c>
      <c r="W307" s="132">
        <v>0</v>
      </c>
      <c r="X307" s="130">
        <v>0</v>
      </c>
      <c r="Y307" s="133">
        <v>0</v>
      </c>
      <c r="Z307" s="133">
        <v>0</v>
      </c>
      <c r="AA307" s="131">
        <v>0</v>
      </c>
      <c r="AB307" s="130">
        <v>0</v>
      </c>
      <c r="AC307" s="139">
        <f t="shared" si="86"/>
        <v>0</v>
      </c>
      <c r="AD307" s="4">
        <v>0</v>
      </c>
      <c r="AE307" s="4">
        <v>237301.80000000002</v>
      </c>
      <c r="AF307" s="23">
        <f>AD307/AE307</f>
        <v>0</v>
      </c>
      <c r="AG307" s="21">
        <v>0</v>
      </c>
      <c r="AH307" s="4">
        <v>0</v>
      </c>
      <c r="AI307" s="4">
        <v>117708.79999999999</v>
      </c>
      <c r="AJ307" s="23">
        <v>0</v>
      </c>
      <c r="AK307" s="21">
        <v>0</v>
      </c>
      <c r="AL307" s="74">
        <f t="shared" si="87"/>
        <v>0</v>
      </c>
      <c r="AM307" s="4">
        <v>278548.3</v>
      </c>
      <c r="AN307" s="4">
        <v>2119395.65</v>
      </c>
      <c r="AO307" s="23">
        <f t="shared" si="88"/>
        <v>0.13142817387588768</v>
      </c>
      <c r="AP307" s="21">
        <v>0</v>
      </c>
      <c r="AQ307" s="4">
        <f t="shared" si="89"/>
        <v>278548.3</v>
      </c>
      <c r="AR307" s="4">
        <v>0</v>
      </c>
      <c r="AS307" s="23">
        <f t="shared" si="90"/>
        <v>0</v>
      </c>
      <c r="AT307" s="21">
        <v>0</v>
      </c>
      <c r="AU307" s="4">
        <v>0</v>
      </c>
      <c r="AV307" s="21">
        <v>3</v>
      </c>
      <c r="AW307" s="4">
        <v>0</v>
      </c>
      <c r="AX307" s="124">
        <v>0</v>
      </c>
      <c r="AY307" s="53">
        <v>0</v>
      </c>
      <c r="AZ307" s="54">
        <v>0</v>
      </c>
      <c r="BA307" s="88">
        <f t="shared" si="91"/>
        <v>3</v>
      </c>
      <c r="BB307" s="44">
        <f t="shared" si="92"/>
        <v>6</v>
      </c>
    </row>
    <row r="308" spans="1:54" ht="63.75" x14ac:dyDescent="0.2">
      <c r="A308" s="1">
        <v>305</v>
      </c>
      <c r="B308" s="2" t="s">
        <v>1343</v>
      </c>
      <c r="C308" s="3" t="s">
        <v>1344</v>
      </c>
      <c r="D308" s="4">
        <v>575861</v>
      </c>
      <c r="E308" s="4">
        <v>575861</v>
      </c>
      <c r="F308" s="23">
        <f t="shared" si="83"/>
        <v>1</v>
      </c>
      <c r="G308" s="21">
        <v>3</v>
      </c>
      <c r="H308" s="4">
        <v>575861</v>
      </c>
      <c r="I308" s="4">
        <v>141673.70000000001</v>
      </c>
      <c r="J308" s="23">
        <f t="shared" si="84"/>
        <v>0.24602065428983733</v>
      </c>
      <c r="K308" s="21">
        <v>0</v>
      </c>
      <c r="L308" s="77">
        <f t="shared" si="85"/>
        <v>3</v>
      </c>
      <c r="M308" s="130">
        <v>0</v>
      </c>
      <c r="N308" s="130">
        <v>0</v>
      </c>
      <c r="O308" s="131">
        <v>0</v>
      </c>
      <c r="P308" s="130">
        <v>0</v>
      </c>
      <c r="Q308" s="130">
        <v>0</v>
      </c>
      <c r="R308" s="130">
        <v>0</v>
      </c>
      <c r="S308" s="131">
        <v>0</v>
      </c>
      <c r="T308" s="130">
        <v>0</v>
      </c>
      <c r="U308" s="130">
        <v>0</v>
      </c>
      <c r="V308" s="130">
        <v>0</v>
      </c>
      <c r="W308" s="132">
        <v>0</v>
      </c>
      <c r="X308" s="130">
        <v>0</v>
      </c>
      <c r="Y308" s="133">
        <v>0</v>
      </c>
      <c r="Z308" s="133">
        <v>0</v>
      </c>
      <c r="AA308" s="131">
        <v>0</v>
      </c>
      <c r="AB308" s="130">
        <v>0</v>
      </c>
      <c r="AC308" s="139">
        <f t="shared" si="86"/>
        <v>0</v>
      </c>
      <c r="AD308" s="4">
        <v>0</v>
      </c>
      <c r="AE308" s="4">
        <v>0</v>
      </c>
      <c r="AF308" s="23">
        <v>0</v>
      </c>
      <c r="AG308" s="21">
        <v>0</v>
      </c>
      <c r="AH308" s="4">
        <v>0</v>
      </c>
      <c r="AI308" s="4">
        <v>0</v>
      </c>
      <c r="AJ308" s="23">
        <v>0</v>
      </c>
      <c r="AK308" s="21">
        <v>0</v>
      </c>
      <c r="AL308" s="74">
        <f t="shared" si="87"/>
        <v>0</v>
      </c>
      <c r="AM308" s="4">
        <v>141673.70000000001</v>
      </c>
      <c r="AN308" s="4">
        <v>575861</v>
      </c>
      <c r="AO308" s="23">
        <f t="shared" si="88"/>
        <v>0.24602065428983733</v>
      </c>
      <c r="AP308" s="21">
        <v>0</v>
      </c>
      <c r="AQ308" s="4">
        <f t="shared" si="89"/>
        <v>141673.70000000001</v>
      </c>
      <c r="AR308" s="4">
        <v>0</v>
      </c>
      <c r="AS308" s="23">
        <f t="shared" si="90"/>
        <v>0</v>
      </c>
      <c r="AT308" s="21">
        <v>0</v>
      </c>
      <c r="AU308" s="4">
        <v>0</v>
      </c>
      <c r="AV308" s="21">
        <v>3</v>
      </c>
      <c r="AW308" s="4">
        <v>0</v>
      </c>
      <c r="AX308" s="124">
        <v>0</v>
      </c>
      <c r="AY308" s="53">
        <v>0</v>
      </c>
      <c r="AZ308" s="54">
        <v>0</v>
      </c>
      <c r="BA308" s="88">
        <f t="shared" si="91"/>
        <v>3</v>
      </c>
      <c r="BB308" s="44">
        <f t="shared" si="92"/>
        <v>6</v>
      </c>
    </row>
    <row r="309" spans="1:54" ht="51" x14ac:dyDescent="0.2">
      <c r="A309" s="1">
        <v>306</v>
      </c>
      <c r="B309" s="2" t="s">
        <v>1349</v>
      </c>
      <c r="C309" s="3" t="s">
        <v>1350</v>
      </c>
      <c r="D309" s="4">
        <v>2368602.79</v>
      </c>
      <c r="E309" s="4">
        <v>2343809.61</v>
      </c>
      <c r="F309" s="23">
        <f t="shared" si="83"/>
        <v>0.98953257164743935</v>
      </c>
      <c r="G309" s="21">
        <v>3</v>
      </c>
      <c r="H309" s="4">
        <v>2368602.79</v>
      </c>
      <c r="I309" s="4">
        <v>1150644.83</v>
      </c>
      <c r="J309" s="23">
        <f t="shared" si="84"/>
        <v>0.48579054067566985</v>
      </c>
      <c r="K309" s="21">
        <v>0</v>
      </c>
      <c r="L309" s="77">
        <f t="shared" si="85"/>
        <v>3</v>
      </c>
      <c r="M309" s="130">
        <v>0</v>
      </c>
      <c r="N309" s="130">
        <v>0</v>
      </c>
      <c r="O309" s="131">
        <v>0</v>
      </c>
      <c r="P309" s="130">
        <v>0</v>
      </c>
      <c r="Q309" s="130">
        <v>0</v>
      </c>
      <c r="R309" s="130">
        <v>0</v>
      </c>
      <c r="S309" s="131">
        <v>0</v>
      </c>
      <c r="T309" s="130">
        <v>0</v>
      </c>
      <c r="U309" s="130">
        <v>0</v>
      </c>
      <c r="V309" s="130">
        <v>0</v>
      </c>
      <c r="W309" s="132">
        <v>0</v>
      </c>
      <c r="X309" s="130">
        <v>0</v>
      </c>
      <c r="Y309" s="133">
        <v>0</v>
      </c>
      <c r="Z309" s="133">
        <v>0</v>
      </c>
      <c r="AA309" s="131">
        <v>0</v>
      </c>
      <c r="AB309" s="130">
        <v>0</v>
      </c>
      <c r="AC309" s="139">
        <f t="shared" si="86"/>
        <v>0</v>
      </c>
      <c r="AD309" s="4">
        <v>0</v>
      </c>
      <c r="AE309" s="4">
        <v>50475.4</v>
      </c>
      <c r="AF309" s="23">
        <f>AD309/AE309</f>
        <v>0</v>
      </c>
      <c r="AG309" s="21">
        <v>0</v>
      </c>
      <c r="AH309" s="4">
        <v>0</v>
      </c>
      <c r="AI309" s="4">
        <v>75980.2</v>
      </c>
      <c r="AJ309" s="23">
        <v>0</v>
      </c>
      <c r="AK309" s="21">
        <v>0</v>
      </c>
      <c r="AL309" s="74">
        <f t="shared" si="87"/>
        <v>0</v>
      </c>
      <c r="AM309" s="4">
        <v>1150644.8299999998</v>
      </c>
      <c r="AN309" s="4">
        <v>2343809.61</v>
      </c>
      <c r="AO309" s="23">
        <f t="shared" si="88"/>
        <v>0.49092930803368451</v>
      </c>
      <c r="AP309" s="21">
        <v>0</v>
      </c>
      <c r="AQ309" s="4">
        <f t="shared" si="89"/>
        <v>1150644.8299999998</v>
      </c>
      <c r="AR309" s="4">
        <v>62775.76</v>
      </c>
      <c r="AS309" s="23">
        <f t="shared" si="90"/>
        <v>5.4557026080758568E-2</v>
      </c>
      <c r="AT309" s="21">
        <v>0</v>
      </c>
      <c r="AU309" s="4">
        <v>0</v>
      </c>
      <c r="AV309" s="21">
        <v>3</v>
      </c>
      <c r="AW309" s="4">
        <v>0</v>
      </c>
      <c r="AX309" s="124">
        <v>0</v>
      </c>
      <c r="AY309" s="53">
        <v>0</v>
      </c>
      <c r="AZ309" s="54">
        <v>0</v>
      </c>
      <c r="BA309" s="88">
        <f t="shared" si="91"/>
        <v>3</v>
      </c>
      <c r="BB309" s="44">
        <f t="shared" si="92"/>
        <v>6</v>
      </c>
    </row>
    <row r="310" spans="1:54" ht="89.25" x14ac:dyDescent="0.2">
      <c r="A310" s="1">
        <v>307</v>
      </c>
      <c r="B310" s="2" t="s">
        <v>1427</v>
      </c>
      <c r="C310" s="3" t="s">
        <v>1428</v>
      </c>
      <c r="D310" s="4">
        <v>2218204.98</v>
      </c>
      <c r="E310" s="4">
        <v>2218204.98</v>
      </c>
      <c r="F310" s="23">
        <f t="shared" si="83"/>
        <v>1</v>
      </c>
      <c r="G310" s="21">
        <v>3</v>
      </c>
      <c r="H310" s="4">
        <v>2218204.98</v>
      </c>
      <c r="I310" s="4">
        <v>1063041.93</v>
      </c>
      <c r="J310" s="23">
        <f t="shared" si="84"/>
        <v>0.47923521026447247</v>
      </c>
      <c r="K310" s="21">
        <v>0</v>
      </c>
      <c r="L310" s="77">
        <f t="shared" si="85"/>
        <v>3</v>
      </c>
      <c r="M310" s="130">
        <v>0</v>
      </c>
      <c r="N310" s="130">
        <v>0</v>
      </c>
      <c r="O310" s="131">
        <v>0</v>
      </c>
      <c r="P310" s="130">
        <v>0</v>
      </c>
      <c r="Q310" s="130">
        <v>0</v>
      </c>
      <c r="R310" s="130">
        <v>0</v>
      </c>
      <c r="S310" s="131">
        <v>0</v>
      </c>
      <c r="T310" s="130">
        <v>0</v>
      </c>
      <c r="U310" s="130">
        <v>0</v>
      </c>
      <c r="V310" s="130">
        <v>0</v>
      </c>
      <c r="W310" s="132">
        <v>0</v>
      </c>
      <c r="X310" s="130">
        <v>0</v>
      </c>
      <c r="Y310" s="133">
        <v>0</v>
      </c>
      <c r="Z310" s="133">
        <v>0</v>
      </c>
      <c r="AA310" s="131">
        <v>0</v>
      </c>
      <c r="AB310" s="130">
        <v>0</v>
      </c>
      <c r="AC310" s="139">
        <f t="shared" si="86"/>
        <v>0</v>
      </c>
      <c r="AD310" s="4">
        <v>0</v>
      </c>
      <c r="AE310" s="4">
        <v>15176</v>
      </c>
      <c r="AF310" s="23">
        <f>AD310/AE310</f>
        <v>0</v>
      </c>
      <c r="AG310" s="21">
        <v>0</v>
      </c>
      <c r="AH310" s="4">
        <v>0</v>
      </c>
      <c r="AI310" s="4">
        <v>15176</v>
      </c>
      <c r="AJ310" s="23">
        <v>0</v>
      </c>
      <c r="AK310" s="21">
        <v>0</v>
      </c>
      <c r="AL310" s="74">
        <f t="shared" si="87"/>
        <v>0</v>
      </c>
      <c r="AM310" s="4">
        <v>1063041.93</v>
      </c>
      <c r="AN310" s="4">
        <v>2218204.9799999995</v>
      </c>
      <c r="AO310" s="23">
        <f t="shared" si="88"/>
        <v>0.47923521026447258</v>
      </c>
      <c r="AP310" s="21">
        <v>0</v>
      </c>
      <c r="AQ310" s="4">
        <f t="shared" si="89"/>
        <v>1063041.93</v>
      </c>
      <c r="AR310" s="4">
        <v>0</v>
      </c>
      <c r="AS310" s="23">
        <f t="shared" si="90"/>
        <v>0</v>
      </c>
      <c r="AT310" s="21">
        <v>0</v>
      </c>
      <c r="AU310" s="4">
        <v>0</v>
      </c>
      <c r="AV310" s="21">
        <v>3</v>
      </c>
      <c r="AW310" s="4">
        <v>0</v>
      </c>
      <c r="AX310" s="124">
        <v>0</v>
      </c>
      <c r="AY310" s="53">
        <v>0</v>
      </c>
      <c r="AZ310" s="54">
        <v>0</v>
      </c>
      <c r="BA310" s="88">
        <f t="shared" si="91"/>
        <v>3</v>
      </c>
      <c r="BB310" s="44">
        <f t="shared" si="92"/>
        <v>6</v>
      </c>
    </row>
    <row r="311" spans="1:54" ht="102" x14ac:dyDescent="0.2">
      <c r="A311" s="1">
        <v>308</v>
      </c>
      <c r="B311" s="2" t="s">
        <v>1431</v>
      </c>
      <c r="C311" s="3" t="s">
        <v>1432</v>
      </c>
      <c r="D311" s="4">
        <v>1415799.94</v>
      </c>
      <c r="E311" s="4">
        <v>1415799.94</v>
      </c>
      <c r="F311" s="23">
        <f t="shared" si="83"/>
        <v>1</v>
      </c>
      <c r="G311" s="21">
        <v>3</v>
      </c>
      <c r="H311" s="4">
        <v>1415799.94</v>
      </c>
      <c r="I311" s="4">
        <v>503660.44</v>
      </c>
      <c r="J311" s="23">
        <f t="shared" si="84"/>
        <v>0.3557426623425341</v>
      </c>
      <c r="K311" s="21">
        <v>0</v>
      </c>
      <c r="L311" s="77">
        <f t="shared" si="85"/>
        <v>3</v>
      </c>
      <c r="M311" s="130">
        <v>0</v>
      </c>
      <c r="N311" s="130">
        <v>0</v>
      </c>
      <c r="O311" s="131">
        <v>0</v>
      </c>
      <c r="P311" s="130">
        <v>0</v>
      </c>
      <c r="Q311" s="130">
        <v>0</v>
      </c>
      <c r="R311" s="130">
        <v>0</v>
      </c>
      <c r="S311" s="131">
        <v>0</v>
      </c>
      <c r="T311" s="130">
        <v>0</v>
      </c>
      <c r="U311" s="130">
        <v>0</v>
      </c>
      <c r="V311" s="130">
        <v>0</v>
      </c>
      <c r="W311" s="132">
        <v>0</v>
      </c>
      <c r="X311" s="130">
        <v>0</v>
      </c>
      <c r="Y311" s="133">
        <v>0</v>
      </c>
      <c r="Z311" s="133">
        <v>0</v>
      </c>
      <c r="AA311" s="131">
        <v>0</v>
      </c>
      <c r="AB311" s="130">
        <v>0</v>
      </c>
      <c r="AC311" s="139">
        <f t="shared" si="86"/>
        <v>0</v>
      </c>
      <c r="AD311" s="4">
        <v>0</v>
      </c>
      <c r="AE311" s="4">
        <v>208391.38</v>
      </c>
      <c r="AF311" s="23">
        <f>AD311/AE311</f>
        <v>0</v>
      </c>
      <c r="AG311" s="21">
        <v>0</v>
      </c>
      <c r="AH311" s="4">
        <v>0</v>
      </c>
      <c r="AI311" s="4">
        <v>0</v>
      </c>
      <c r="AJ311" s="23">
        <v>0</v>
      </c>
      <c r="AK311" s="21">
        <v>0</v>
      </c>
      <c r="AL311" s="74">
        <f t="shared" si="87"/>
        <v>0</v>
      </c>
      <c r="AM311" s="4">
        <v>503660.44000000006</v>
      </c>
      <c r="AN311" s="4">
        <v>1415799.94</v>
      </c>
      <c r="AO311" s="23">
        <f t="shared" si="88"/>
        <v>0.35574266234253415</v>
      </c>
      <c r="AP311" s="21">
        <v>0</v>
      </c>
      <c r="AQ311" s="4">
        <f t="shared" si="89"/>
        <v>503660.44000000006</v>
      </c>
      <c r="AR311" s="4">
        <v>0</v>
      </c>
      <c r="AS311" s="23">
        <f t="shared" si="90"/>
        <v>0</v>
      </c>
      <c r="AT311" s="21">
        <v>0</v>
      </c>
      <c r="AU311" s="4">
        <v>0</v>
      </c>
      <c r="AV311" s="21">
        <v>3</v>
      </c>
      <c r="AW311" s="4">
        <v>0</v>
      </c>
      <c r="AX311" s="124">
        <v>0</v>
      </c>
      <c r="AY311" s="53">
        <v>0</v>
      </c>
      <c r="AZ311" s="54">
        <v>0</v>
      </c>
      <c r="BA311" s="88">
        <f t="shared" si="91"/>
        <v>3</v>
      </c>
      <c r="BB311" s="44">
        <f t="shared" si="92"/>
        <v>6</v>
      </c>
    </row>
    <row r="312" spans="1:54" ht="102" x14ac:dyDescent="0.2">
      <c r="A312" s="1">
        <v>309</v>
      </c>
      <c r="B312" s="2" t="s">
        <v>1469</v>
      </c>
      <c r="C312" s="3" t="s">
        <v>1470</v>
      </c>
      <c r="D312" s="4">
        <v>1367717.01</v>
      </c>
      <c r="E312" s="4">
        <v>1571879.68</v>
      </c>
      <c r="F312" s="23">
        <f t="shared" si="83"/>
        <v>1.149272596967994</v>
      </c>
      <c r="G312" s="21">
        <v>3</v>
      </c>
      <c r="H312" s="4">
        <v>1367717.01</v>
      </c>
      <c r="I312" s="4">
        <v>534842.01</v>
      </c>
      <c r="J312" s="23">
        <f t="shared" si="84"/>
        <v>0.39104727519620452</v>
      </c>
      <c r="K312" s="21">
        <v>0</v>
      </c>
      <c r="L312" s="77">
        <f t="shared" si="85"/>
        <v>3</v>
      </c>
      <c r="M312" s="130">
        <v>0</v>
      </c>
      <c r="N312" s="130">
        <v>0</v>
      </c>
      <c r="O312" s="131">
        <v>0</v>
      </c>
      <c r="P312" s="130">
        <v>0</v>
      </c>
      <c r="Q312" s="130">
        <v>0</v>
      </c>
      <c r="R312" s="130">
        <v>0</v>
      </c>
      <c r="S312" s="131">
        <v>0</v>
      </c>
      <c r="T312" s="130">
        <v>0</v>
      </c>
      <c r="U312" s="130">
        <v>0</v>
      </c>
      <c r="V312" s="130">
        <v>0</v>
      </c>
      <c r="W312" s="132">
        <v>0</v>
      </c>
      <c r="X312" s="130">
        <v>0</v>
      </c>
      <c r="Y312" s="133">
        <v>0</v>
      </c>
      <c r="Z312" s="133">
        <v>0</v>
      </c>
      <c r="AA312" s="131">
        <v>0</v>
      </c>
      <c r="AB312" s="130">
        <v>0</v>
      </c>
      <c r="AC312" s="139">
        <f t="shared" si="86"/>
        <v>0</v>
      </c>
      <c r="AD312" s="4">
        <v>0</v>
      </c>
      <c r="AE312" s="4">
        <v>174102.1</v>
      </c>
      <c r="AF312" s="23">
        <f>AD312/AE312</f>
        <v>0</v>
      </c>
      <c r="AG312" s="21">
        <v>0</v>
      </c>
      <c r="AH312" s="4">
        <v>0</v>
      </c>
      <c r="AI312" s="4">
        <v>48146</v>
      </c>
      <c r="AJ312" s="23">
        <v>0</v>
      </c>
      <c r="AK312" s="21">
        <v>0</v>
      </c>
      <c r="AL312" s="74">
        <f t="shared" si="87"/>
        <v>0</v>
      </c>
      <c r="AM312" s="4">
        <v>534842.01</v>
      </c>
      <c r="AN312" s="4">
        <v>1571879.68</v>
      </c>
      <c r="AO312" s="23">
        <f t="shared" si="88"/>
        <v>0.34025632928851146</v>
      </c>
      <c r="AP312" s="21">
        <v>0</v>
      </c>
      <c r="AQ312" s="4">
        <f t="shared" si="89"/>
        <v>534842.01</v>
      </c>
      <c r="AR312" s="4">
        <v>0</v>
      </c>
      <c r="AS312" s="23">
        <f t="shared" si="90"/>
        <v>0</v>
      </c>
      <c r="AT312" s="21">
        <v>0</v>
      </c>
      <c r="AU312" s="4">
        <v>0</v>
      </c>
      <c r="AV312" s="21">
        <v>3</v>
      </c>
      <c r="AW312" s="4">
        <v>0</v>
      </c>
      <c r="AX312" s="124">
        <v>0</v>
      </c>
      <c r="AY312" s="53">
        <v>0</v>
      </c>
      <c r="AZ312" s="54">
        <v>0</v>
      </c>
      <c r="BA312" s="88">
        <f t="shared" si="91"/>
        <v>3</v>
      </c>
      <c r="BB312" s="44">
        <f t="shared" si="92"/>
        <v>6</v>
      </c>
    </row>
    <row r="313" spans="1:54" ht="63.75" x14ac:dyDescent="0.2">
      <c r="A313" s="1">
        <v>310</v>
      </c>
      <c r="B313" s="2" t="s">
        <v>1471</v>
      </c>
      <c r="C313" s="3" t="s">
        <v>1472</v>
      </c>
      <c r="D313" s="4">
        <v>237971.48</v>
      </c>
      <c r="E313" s="4">
        <v>237971.48</v>
      </c>
      <c r="F313" s="23">
        <f t="shared" si="83"/>
        <v>1</v>
      </c>
      <c r="G313" s="21">
        <v>3</v>
      </c>
      <c r="H313" s="4">
        <v>237971.48</v>
      </c>
      <c r="I313" s="4">
        <v>77467.899999999994</v>
      </c>
      <c r="J313" s="23">
        <f t="shared" si="84"/>
        <v>0.32553438756610664</v>
      </c>
      <c r="K313" s="21">
        <v>0</v>
      </c>
      <c r="L313" s="77">
        <f t="shared" si="85"/>
        <v>3</v>
      </c>
      <c r="M313" s="130">
        <v>0</v>
      </c>
      <c r="N313" s="130">
        <v>0</v>
      </c>
      <c r="O313" s="131">
        <v>0</v>
      </c>
      <c r="P313" s="130">
        <v>0</v>
      </c>
      <c r="Q313" s="130">
        <v>0</v>
      </c>
      <c r="R313" s="130">
        <v>0</v>
      </c>
      <c r="S313" s="131">
        <v>0</v>
      </c>
      <c r="T313" s="130">
        <v>0</v>
      </c>
      <c r="U313" s="130">
        <v>0</v>
      </c>
      <c r="V313" s="130">
        <v>0</v>
      </c>
      <c r="W313" s="132">
        <v>0</v>
      </c>
      <c r="X313" s="130">
        <v>0</v>
      </c>
      <c r="Y313" s="133">
        <v>0</v>
      </c>
      <c r="Z313" s="133">
        <v>0</v>
      </c>
      <c r="AA313" s="131">
        <v>0</v>
      </c>
      <c r="AB313" s="130">
        <v>0</v>
      </c>
      <c r="AC313" s="139">
        <f t="shared" si="86"/>
        <v>0</v>
      </c>
      <c r="AD313" s="4">
        <v>0</v>
      </c>
      <c r="AE313" s="4">
        <v>0</v>
      </c>
      <c r="AF313" s="23">
        <v>0</v>
      </c>
      <c r="AG313" s="21">
        <v>0</v>
      </c>
      <c r="AH313" s="4">
        <v>0</v>
      </c>
      <c r="AI313" s="4">
        <v>0</v>
      </c>
      <c r="AJ313" s="23">
        <v>0</v>
      </c>
      <c r="AK313" s="21">
        <v>0</v>
      </c>
      <c r="AL313" s="74">
        <f t="shared" si="87"/>
        <v>0</v>
      </c>
      <c r="AM313" s="4">
        <v>77467.899999999994</v>
      </c>
      <c r="AN313" s="4">
        <v>237971.47999999998</v>
      </c>
      <c r="AO313" s="23">
        <f t="shared" si="88"/>
        <v>0.32553438756610664</v>
      </c>
      <c r="AP313" s="21">
        <v>0</v>
      </c>
      <c r="AQ313" s="4">
        <f t="shared" si="89"/>
        <v>77467.899999999994</v>
      </c>
      <c r="AR313" s="4">
        <v>0</v>
      </c>
      <c r="AS313" s="23">
        <f t="shared" si="90"/>
        <v>0</v>
      </c>
      <c r="AT313" s="21">
        <v>0</v>
      </c>
      <c r="AU313" s="4">
        <v>0</v>
      </c>
      <c r="AV313" s="21">
        <v>3</v>
      </c>
      <c r="AW313" s="4">
        <v>0</v>
      </c>
      <c r="AX313" s="124">
        <v>0</v>
      </c>
      <c r="AY313" s="53">
        <v>0</v>
      </c>
      <c r="AZ313" s="54">
        <v>0</v>
      </c>
      <c r="BA313" s="88">
        <f t="shared" si="91"/>
        <v>3</v>
      </c>
      <c r="BB313" s="44">
        <f t="shared" si="92"/>
        <v>6</v>
      </c>
    </row>
    <row r="314" spans="1:54" ht="76.5" x14ac:dyDescent="0.2">
      <c r="A314" s="1">
        <v>311</v>
      </c>
      <c r="B314" s="2" t="s">
        <v>1475</v>
      </c>
      <c r="C314" s="3" t="s">
        <v>1476</v>
      </c>
      <c r="D314" s="4">
        <v>623594</v>
      </c>
      <c r="E314" s="4">
        <v>653740.6</v>
      </c>
      <c r="F314" s="23">
        <f t="shared" si="83"/>
        <v>1.0483433131171884</v>
      </c>
      <c r="G314" s="21">
        <v>3</v>
      </c>
      <c r="H314" s="4">
        <v>623594</v>
      </c>
      <c r="I314" s="4">
        <v>12000</v>
      </c>
      <c r="J314" s="23">
        <f t="shared" si="84"/>
        <v>1.9243289704519287E-2</v>
      </c>
      <c r="K314" s="21">
        <v>0</v>
      </c>
      <c r="L314" s="77">
        <f t="shared" si="85"/>
        <v>3</v>
      </c>
      <c r="M314" s="130">
        <v>0</v>
      </c>
      <c r="N314" s="130">
        <v>0</v>
      </c>
      <c r="O314" s="131">
        <v>0</v>
      </c>
      <c r="P314" s="130">
        <v>0</v>
      </c>
      <c r="Q314" s="130">
        <v>0</v>
      </c>
      <c r="R314" s="130">
        <v>0</v>
      </c>
      <c r="S314" s="131">
        <v>0</v>
      </c>
      <c r="T314" s="130">
        <v>0</v>
      </c>
      <c r="U314" s="130">
        <v>0</v>
      </c>
      <c r="V314" s="130">
        <v>0</v>
      </c>
      <c r="W314" s="132">
        <v>0</v>
      </c>
      <c r="X314" s="130">
        <v>0</v>
      </c>
      <c r="Y314" s="133">
        <v>0</v>
      </c>
      <c r="Z314" s="133">
        <v>0</v>
      </c>
      <c r="AA314" s="131">
        <v>0</v>
      </c>
      <c r="AB314" s="130">
        <v>0</v>
      </c>
      <c r="AC314" s="139">
        <f t="shared" si="86"/>
        <v>0</v>
      </c>
      <c r="AD314" s="4">
        <v>0</v>
      </c>
      <c r="AE314" s="4">
        <v>0</v>
      </c>
      <c r="AF314" s="23">
        <v>0</v>
      </c>
      <c r="AG314" s="21">
        <v>0</v>
      </c>
      <c r="AH314" s="4">
        <v>0</v>
      </c>
      <c r="AI314" s="4">
        <v>0</v>
      </c>
      <c r="AJ314" s="23">
        <v>0</v>
      </c>
      <c r="AK314" s="21">
        <v>0</v>
      </c>
      <c r="AL314" s="74">
        <f t="shared" si="87"/>
        <v>0</v>
      </c>
      <c r="AM314" s="4">
        <v>12000</v>
      </c>
      <c r="AN314" s="4">
        <v>653740.6</v>
      </c>
      <c r="AO314" s="23">
        <f t="shared" si="88"/>
        <v>1.8355904467307064E-2</v>
      </c>
      <c r="AP314" s="21">
        <v>0</v>
      </c>
      <c r="AQ314" s="4">
        <f t="shared" si="89"/>
        <v>12000</v>
      </c>
      <c r="AR314" s="4">
        <v>0</v>
      </c>
      <c r="AS314" s="23">
        <f t="shared" si="90"/>
        <v>0</v>
      </c>
      <c r="AT314" s="21">
        <v>0</v>
      </c>
      <c r="AU314" s="4">
        <v>0</v>
      </c>
      <c r="AV314" s="21">
        <v>3</v>
      </c>
      <c r="AW314" s="4">
        <v>0</v>
      </c>
      <c r="AX314" s="124">
        <v>0</v>
      </c>
      <c r="AY314" s="53">
        <v>0</v>
      </c>
      <c r="AZ314" s="54">
        <v>0</v>
      </c>
      <c r="BA314" s="88">
        <f t="shared" si="91"/>
        <v>3</v>
      </c>
      <c r="BB314" s="44">
        <f t="shared" si="92"/>
        <v>6</v>
      </c>
    </row>
    <row r="315" spans="1:54" ht="51" x14ac:dyDescent="0.2">
      <c r="A315" s="1">
        <v>312</v>
      </c>
      <c r="B315" s="2" t="s">
        <v>1529</v>
      </c>
      <c r="C315" s="3" t="s">
        <v>1530</v>
      </c>
      <c r="D315" s="4">
        <v>4686797.5</v>
      </c>
      <c r="E315" s="4">
        <v>4405029.5</v>
      </c>
      <c r="F315" s="23">
        <f t="shared" si="83"/>
        <v>0.9398804834217821</v>
      </c>
      <c r="G315" s="21">
        <v>3</v>
      </c>
      <c r="H315" s="4">
        <v>4686797.5</v>
      </c>
      <c r="I315" s="4">
        <v>1584840.98</v>
      </c>
      <c r="J315" s="23">
        <f t="shared" si="84"/>
        <v>0.33815008649296241</v>
      </c>
      <c r="K315" s="21">
        <v>0</v>
      </c>
      <c r="L315" s="77">
        <f t="shared" si="85"/>
        <v>3</v>
      </c>
      <c r="M315" s="130">
        <v>3</v>
      </c>
      <c r="N315" s="130">
        <v>1</v>
      </c>
      <c r="O315" s="131">
        <f>N315/M315</f>
        <v>0.33333333333333331</v>
      </c>
      <c r="P315" s="130">
        <v>0</v>
      </c>
      <c r="Q315" s="130">
        <v>3</v>
      </c>
      <c r="R315" s="130">
        <v>2</v>
      </c>
      <c r="S315" s="131">
        <f>R315/Q315</f>
        <v>0.66666666666666663</v>
      </c>
      <c r="T315" s="130">
        <v>0</v>
      </c>
      <c r="U315" s="130">
        <v>2</v>
      </c>
      <c r="V315" s="130">
        <v>3</v>
      </c>
      <c r="W315" s="132">
        <f>U315/V315</f>
        <v>0.66666666666666663</v>
      </c>
      <c r="X315" s="130">
        <v>0</v>
      </c>
      <c r="Y315" s="134">
        <v>95051.4</v>
      </c>
      <c r="Z315" s="134">
        <v>95051.4</v>
      </c>
      <c r="AA315" s="135">
        <f>(Z315-Y315)/Z315</f>
        <v>0</v>
      </c>
      <c r="AB315" s="130">
        <v>0</v>
      </c>
      <c r="AC315" s="139">
        <f t="shared" si="86"/>
        <v>0</v>
      </c>
      <c r="AD315" s="4">
        <v>0</v>
      </c>
      <c r="AE315" s="4">
        <v>646493.52999999991</v>
      </c>
      <c r="AF315" s="23">
        <f>AD315/AE315</f>
        <v>0</v>
      </c>
      <c r="AG315" s="21">
        <v>0</v>
      </c>
      <c r="AH315" s="4">
        <v>0</v>
      </c>
      <c r="AI315" s="4">
        <v>244490.81000000003</v>
      </c>
      <c r="AJ315" s="23">
        <v>0</v>
      </c>
      <c r="AK315" s="21">
        <v>0</v>
      </c>
      <c r="AL315" s="74">
        <f t="shared" si="87"/>
        <v>0</v>
      </c>
      <c r="AM315" s="4">
        <v>1584840.9800000002</v>
      </c>
      <c r="AN315" s="4">
        <v>4405029.5</v>
      </c>
      <c r="AO315" s="23">
        <f t="shared" si="88"/>
        <v>0.35977987888616869</v>
      </c>
      <c r="AP315" s="21">
        <v>0</v>
      </c>
      <c r="AQ315" s="4">
        <f t="shared" si="89"/>
        <v>1584840.9800000002</v>
      </c>
      <c r="AR315" s="4">
        <v>95051.4</v>
      </c>
      <c r="AS315" s="23">
        <f t="shared" si="90"/>
        <v>5.9975354751364382E-2</v>
      </c>
      <c r="AT315" s="21">
        <v>0</v>
      </c>
      <c r="AU315" s="4">
        <v>0</v>
      </c>
      <c r="AV315" s="21">
        <v>3</v>
      </c>
      <c r="AW315" s="4">
        <v>0</v>
      </c>
      <c r="AX315" s="124">
        <v>0</v>
      </c>
      <c r="AY315" s="53">
        <v>0</v>
      </c>
      <c r="AZ315" s="54">
        <v>0</v>
      </c>
      <c r="BA315" s="88">
        <f t="shared" si="91"/>
        <v>3</v>
      </c>
      <c r="BB315" s="44">
        <f t="shared" si="92"/>
        <v>6</v>
      </c>
    </row>
    <row r="316" spans="1:54" ht="76.5" x14ac:dyDescent="0.2">
      <c r="A316" s="1">
        <v>313</v>
      </c>
      <c r="B316" s="2" t="s">
        <v>1593</v>
      </c>
      <c r="C316" s="3" t="s">
        <v>1594</v>
      </c>
      <c r="D316" s="4">
        <v>806532.32</v>
      </c>
      <c r="E316" s="4">
        <v>773857.32</v>
      </c>
      <c r="F316" s="23">
        <f t="shared" si="83"/>
        <v>0.95948705440595361</v>
      </c>
      <c r="G316" s="21">
        <v>3</v>
      </c>
      <c r="H316" s="4">
        <v>806532.32</v>
      </c>
      <c r="I316" s="4">
        <v>210895.57</v>
      </c>
      <c r="J316" s="23">
        <f t="shared" si="84"/>
        <v>0.26148433828417444</v>
      </c>
      <c r="K316" s="21">
        <v>0</v>
      </c>
      <c r="L316" s="77">
        <f t="shared" si="85"/>
        <v>3</v>
      </c>
      <c r="M316" s="130">
        <v>0</v>
      </c>
      <c r="N316" s="130">
        <v>0</v>
      </c>
      <c r="O316" s="131">
        <v>0</v>
      </c>
      <c r="P316" s="130">
        <v>0</v>
      </c>
      <c r="Q316" s="130">
        <v>0</v>
      </c>
      <c r="R316" s="130">
        <v>0</v>
      </c>
      <c r="S316" s="131">
        <v>0</v>
      </c>
      <c r="T316" s="130">
        <v>0</v>
      </c>
      <c r="U316" s="130">
        <v>0</v>
      </c>
      <c r="V316" s="130">
        <v>0</v>
      </c>
      <c r="W316" s="132">
        <v>0</v>
      </c>
      <c r="X316" s="130">
        <v>0</v>
      </c>
      <c r="Y316" s="133">
        <v>0</v>
      </c>
      <c r="Z316" s="133">
        <v>0</v>
      </c>
      <c r="AA316" s="131">
        <v>0</v>
      </c>
      <c r="AB316" s="130">
        <v>0</v>
      </c>
      <c r="AC316" s="139">
        <f t="shared" si="86"/>
        <v>0</v>
      </c>
      <c r="AD316" s="4">
        <v>0</v>
      </c>
      <c r="AE316" s="4">
        <v>116372.64</v>
      </c>
      <c r="AF316" s="23">
        <f>AD316/AE316</f>
        <v>0</v>
      </c>
      <c r="AG316" s="21">
        <v>0</v>
      </c>
      <c r="AH316" s="4">
        <v>0</v>
      </c>
      <c r="AI316" s="4">
        <v>0</v>
      </c>
      <c r="AJ316" s="23">
        <v>0</v>
      </c>
      <c r="AK316" s="21">
        <v>0</v>
      </c>
      <c r="AL316" s="74">
        <f t="shared" si="87"/>
        <v>0</v>
      </c>
      <c r="AM316" s="4">
        <v>210895.57</v>
      </c>
      <c r="AN316" s="4">
        <v>773857.32000000007</v>
      </c>
      <c r="AO316" s="23">
        <f t="shared" si="88"/>
        <v>0.27252513421983265</v>
      </c>
      <c r="AP316" s="21">
        <v>0</v>
      </c>
      <c r="AQ316" s="4">
        <f t="shared" si="89"/>
        <v>210895.57</v>
      </c>
      <c r="AR316" s="4">
        <v>0</v>
      </c>
      <c r="AS316" s="23">
        <f t="shared" si="90"/>
        <v>0</v>
      </c>
      <c r="AT316" s="21">
        <v>0</v>
      </c>
      <c r="AU316" s="4">
        <v>0</v>
      </c>
      <c r="AV316" s="21">
        <v>3</v>
      </c>
      <c r="AW316" s="4">
        <v>0</v>
      </c>
      <c r="AX316" s="124">
        <v>0</v>
      </c>
      <c r="AY316" s="53">
        <v>0</v>
      </c>
      <c r="AZ316" s="54">
        <v>0</v>
      </c>
      <c r="BA316" s="88">
        <f t="shared" si="91"/>
        <v>3</v>
      </c>
      <c r="BB316" s="44">
        <f t="shared" si="92"/>
        <v>6</v>
      </c>
    </row>
    <row r="317" spans="1:54" ht="76.5" x14ac:dyDescent="0.2">
      <c r="A317" s="1">
        <v>314</v>
      </c>
      <c r="B317" s="2" t="s">
        <v>1671</v>
      </c>
      <c r="C317" s="3" t="s">
        <v>1672</v>
      </c>
      <c r="D317" s="4">
        <v>4362953.1399999997</v>
      </c>
      <c r="E317" s="4">
        <v>4607784.3099999996</v>
      </c>
      <c r="F317" s="23">
        <f t="shared" si="83"/>
        <v>1.0561159293129607</v>
      </c>
      <c r="G317" s="21">
        <v>3</v>
      </c>
      <c r="H317" s="4">
        <v>4362953.1399999997</v>
      </c>
      <c r="I317" s="4">
        <v>2106033</v>
      </c>
      <c r="J317" s="23">
        <f t="shared" si="84"/>
        <v>0.48270814111929705</v>
      </c>
      <c r="K317" s="21">
        <v>0</v>
      </c>
      <c r="L317" s="77">
        <f t="shared" si="85"/>
        <v>3</v>
      </c>
      <c r="M317" s="130">
        <v>6</v>
      </c>
      <c r="N317" s="130">
        <v>2</v>
      </c>
      <c r="O317" s="131">
        <f>N317/M317</f>
        <v>0.33333333333333331</v>
      </c>
      <c r="P317" s="130">
        <v>0</v>
      </c>
      <c r="Q317" s="130">
        <v>6</v>
      </c>
      <c r="R317" s="130">
        <v>4</v>
      </c>
      <c r="S317" s="131">
        <f>R317/Q317</f>
        <v>0.66666666666666663</v>
      </c>
      <c r="T317" s="130">
        <v>0</v>
      </c>
      <c r="U317" s="130">
        <v>4</v>
      </c>
      <c r="V317" s="130">
        <v>6</v>
      </c>
      <c r="W317" s="132">
        <f>U317/V317</f>
        <v>0.66666666666666663</v>
      </c>
      <c r="X317" s="130">
        <v>0</v>
      </c>
      <c r="Y317" s="134">
        <v>0</v>
      </c>
      <c r="Z317" s="134">
        <v>0</v>
      </c>
      <c r="AA317" s="135">
        <v>0</v>
      </c>
      <c r="AB317" s="130">
        <v>0</v>
      </c>
      <c r="AC317" s="139">
        <f t="shared" si="86"/>
        <v>0</v>
      </c>
      <c r="AD317" s="4">
        <v>0</v>
      </c>
      <c r="AE317" s="4">
        <v>798016.9</v>
      </c>
      <c r="AF317" s="23">
        <f>AD317/AE317</f>
        <v>0</v>
      </c>
      <c r="AG317" s="21">
        <v>0</v>
      </c>
      <c r="AH317" s="4">
        <v>0</v>
      </c>
      <c r="AI317" s="4">
        <v>709390.4</v>
      </c>
      <c r="AJ317" s="23">
        <v>0</v>
      </c>
      <c r="AK317" s="21">
        <v>0</v>
      </c>
      <c r="AL317" s="74">
        <f t="shared" si="87"/>
        <v>0</v>
      </c>
      <c r="AM317" s="4">
        <v>2106032.9999999995</v>
      </c>
      <c r="AN317" s="4">
        <v>4607784.3099999996</v>
      </c>
      <c r="AO317" s="23">
        <f t="shared" si="88"/>
        <v>0.45705980538832985</v>
      </c>
      <c r="AP317" s="21">
        <v>0</v>
      </c>
      <c r="AQ317" s="4">
        <f t="shared" si="89"/>
        <v>2106032.9999999995</v>
      </c>
      <c r="AR317" s="4">
        <v>0</v>
      </c>
      <c r="AS317" s="23">
        <f t="shared" si="90"/>
        <v>0</v>
      </c>
      <c r="AT317" s="21">
        <v>0</v>
      </c>
      <c r="AU317" s="4">
        <v>0</v>
      </c>
      <c r="AV317" s="21">
        <v>3</v>
      </c>
      <c r="AW317" s="4">
        <v>0</v>
      </c>
      <c r="AX317" s="124">
        <v>0</v>
      </c>
      <c r="AY317" s="53">
        <v>0</v>
      </c>
      <c r="AZ317" s="54">
        <v>0</v>
      </c>
      <c r="BA317" s="88">
        <f t="shared" si="91"/>
        <v>3</v>
      </c>
      <c r="BB317" s="44">
        <f t="shared" si="92"/>
        <v>6</v>
      </c>
    </row>
    <row r="318" spans="1:54" ht="76.5" x14ac:dyDescent="0.2">
      <c r="A318" s="1">
        <v>315</v>
      </c>
      <c r="B318" s="2" t="s">
        <v>769</v>
      </c>
      <c r="C318" s="3" t="s">
        <v>770</v>
      </c>
      <c r="D318" s="4">
        <v>5901130.4500000002</v>
      </c>
      <c r="E318" s="4">
        <v>5187306.1500000004</v>
      </c>
      <c r="F318" s="23">
        <f t="shared" si="83"/>
        <v>0.87903600741447774</v>
      </c>
      <c r="G318" s="21">
        <v>2</v>
      </c>
      <c r="H318" s="4">
        <v>5901130.4500000002</v>
      </c>
      <c r="I318" s="4">
        <v>1932140.98</v>
      </c>
      <c r="J318" s="23">
        <f t="shared" si="84"/>
        <v>0.32741878803916291</v>
      </c>
      <c r="K318" s="21">
        <v>0</v>
      </c>
      <c r="L318" s="129">
        <f t="shared" si="85"/>
        <v>2</v>
      </c>
      <c r="M318" s="130">
        <v>0</v>
      </c>
      <c r="N318" s="130">
        <v>0</v>
      </c>
      <c r="O318" s="131">
        <v>0</v>
      </c>
      <c r="P318" s="130">
        <v>0</v>
      </c>
      <c r="Q318" s="130">
        <v>0</v>
      </c>
      <c r="R318" s="130">
        <v>0</v>
      </c>
      <c r="S318" s="131">
        <v>0</v>
      </c>
      <c r="T318" s="130">
        <v>0</v>
      </c>
      <c r="U318" s="130">
        <v>0</v>
      </c>
      <c r="V318" s="130">
        <v>0</v>
      </c>
      <c r="W318" s="132">
        <v>0</v>
      </c>
      <c r="X318" s="130">
        <v>0</v>
      </c>
      <c r="Y318" s="133">
        <v>0</v>
      </c>
      <c r="Z318" s="133">
        <v>0</v>
      </c>
      <c r="AA318" s="131">
        <v>0</v>
      </c>
      <c r="AB318" s="130">
        <v>0</v>
      </c>
      <c r="AC318" s="139">
        <f t="shared" si="86"/>
        <v>0</v>
      </c>
      <c r="AD318" s="4">
        <v>0</v>
      </c>
      <c r="AE318" s="4">
        <v>23652.15</v>
      </c>
      <c r="AF318" s="23">
        <f>AD318/AE318</f>
        <v>0</v>
      </c>
      <c r="AG318" s="21">
        <v>0</v>
      </c>
      <c r="AH318" s="4">
        <v>0</v>
      </c>
      <c r="AI318" s="4">
        <v>0</v>
      </c>
      <c r="AJ318" s="23">
        <v>0</v>
      </c>
      <c r="AK318" s="21">
        <v>0</v>
      </c>
      <c r="AL318" s="74">
        <f t="shared" si="87"/>
        <v>0</v>
      </c>
      <c r="AM318" s="4">
        <v>1932140.9799999997</v>
      </c>
      <c r="AN318" s="4">
        <v>5187306.1500000004</v>
      </c>
      <c r="AO318" s="23">
        <f t="shared" si="88"/>
        <v>0.37247483069801068</v>
      </c>
      <c r="AP318" s="21">
        <v>0</v>
      </c>
      <c r="AQ318" s="4">
        <f t="shared" si="89"/>
        <v>1932140.9799999997</v>
      </c>
      <c r="AR318" s="4">
        <v>0</v>
      </c>
      <c r="AS318" s="23">
        <f t="shared" si="90"/>
        <v>0</v>
      </c>
      <c r="AT318" s="21">
        <v>0</v>
      </c>
      <c r="AU318" s="4">
        <v>0</v>
      </c>
      <c r="AV318" s="21">
        <v>3</v>
      </c>
      <c r="AW318" s="4">
        <v>0</v>
      </c>
      <c r="AX318" s="124">
        <v>0</v>
      </c>
      <c r="AY318" s="53">
        <v>0</v>
      </c>
      <c r="AZ318" s="54">
        <v>0</v>
      </c>
      <c r="BA318" s="88">
        <f t="shared" si="91"/>
        <v>3</v>
      </c>
      <c r="BB318" s="44">
        <f t="shared" si="92"/>
        <v>5</v>
      </c>
    </row>
    <row r="319" spans="1:54" ht="25.5" x14ac:dyDescent="0.2">
      <c r="A319" s="1">
        <v>316</v>
      </c>
      <c r="B319" s="2" t="s">
        <v>1079</v>
      </c>
      <c r="C319" s="3" t="s">
        <v>1080</v>
      </c>
      <c r="D319" s="4">
        <v>9363853.4499999993</v>
      </c>
      <c r="E319" s="4">
        <v>1356272.9</v>
      </c>
      <c r="F319" s="23">
        <f t="shared" si="83"/>
        <v>0.14484132064241137</v>
      </c>
      <c r="G319" s="21">
        <v>0</v>
      </c>
      <c r="H319" s="4">
        <v>9365843.5500000007</v>
      </c>
      <c r="I319" s="4">
        <v>293967.23</v>
      </c>
      <c r="J319" s="23">
        <f t="shared" si="84"/>
        <v>3.1387159995855361E-2</v>
      </c>
      <c r="K319" s="21">
        <v>0</v>
      </c>
      <c r="L319" s="129">
        <f t="shared" si="85"/>
        <v>0</v>
      </c>
      <c r="M319" s="130">
        <v>0</v>
      </c>
      <c r="N319" s="130">
        <v>0</v>
      </c>
      <c r="O319" s="131">
        <v>0</v>
      </c>
      <c r="P319" s="130">
        <v>0</v>
      </c>
      <c r="Q319" s="130">
        <v>0</v>
      </c>
      <c r="R319" s="130">
        <v>0</v>
      </c>
      <c r="S319" s="131">
        <v>0</v>
      </c>
      <c r="T319" s="130">
        <v>0</v>
      </c>
      <c r="U319" s="130">
        <v>0</v>
      </c>
      <c r="V319" s="130">
        <v>0</v>
      </c>
      <c r="W319" s="132">
        <v>0</v>
      </c>
      <c r="X319" s="130">
        <v>0</v>
      </c>
      <c r="Y319" s="133">
        <v>0</v>
      </c>
      <c r="Z319" s="133">
        <v>0</v>
      </c>
      <c r="AA319" s="131">
        <v>0</v>
      </c>
      <c r="AB319" s="130">
        <v>0</v>
      </c>
      <c r="AC319" s="139">
        <f t="shared" si="86"/>
        <v>0</v>
      </c>
      <c r="AD319" s="4">
        <v>0</v>
      </c>
      <c r="AE319" s="4">
        <v>4954.2299999999996</v>
      </c>
      <c r="AF319" s="23">
        <f>AD319/AE319</f>
        <v>0</v>
      </c>
      <c r="AG319" s="21">
        <v>0</v>
      </c>
      <c r="AH319" s="4">
        <v>0</v>
      </c>
      <c r="AI319" s="4">
        <v>4954.2299999999996</v>
      </c>
      <c r="AJ319" s="23">
        <v>0</v>
      </c>
      <c r="AK319" s="21">
        <v>0</v>
      </c>
      <c r="AL319" s="74">
        <f t="shared" si="87"/>
        <v>0</v>
      </c>
      <c r="AM319" s="4">
        <v>293967.23</v>
      </c>
      <c r="AN319" s="4">
        <v>1356272.9</v>
      </c>
      <c r="AO319" s="23">
        <f t="shared" si="88"/>
        <v>0.21674637161886814</v>
      </c>
      <c r="AP319" s="21">
        <v>0</v>
      </c>
      <c r="AQ319" s="4">
        <f t="shared" si="89"/>
        <v>293967.23</v>
      </c>
      <c r="AR319" s="4">
        <v>0</v>
      </c>
      <c r="AS319" s="23">
        <f t="shared" si="90"/>
        <v>0</v>
      </c>
      <c r="AT319" s="21">
        <v>0</v>
      </c>
      <c r="AU319" s="4">
        <v>0</v>
      </c>
      <c r="AV319" s="21">
        <v>3</v>
      </c>
      <c r="AW319" s="4">
        <v>0</v>
      </c>
      <c r="AX319" s="124">
        <v>0</v>
      </c>
      <c r="AY319" s="53">
        <v>0</v>
      </c>
      <c r="AZ319" s="54">
        <v>0</v>
      </c>
      <c r="BA319" s="88">
        <f t="shared" si="91"/>
        <v>3</v>
      </c>
      <c r="BB319" s="44">
        <f t="shared" si="92"/>
        <v>3</v>
      </c>
    </row>
    <row r="320" spans="1:54" x14ac:dyDescent="0.2">
      <c r="M320" s="91"/>
      <c r="N320" s="91"/>
      <c r="O320" s="91"/>
      <c r="P320" s="91"/>
      <c r="Q320" s="91"/>
      <c r="R320" s="91"/>
      <c r="S320" s="91"/>
      <c r="T320" s="127"/>
      <c r="U320" s="127"/>
      <c r="V320" s="127"/>
      <c r="W320" s="127"/>
      <c r="X320" s="127"/>
      <c r="Y320" s="127"/>
      <c r="Z320" s="127"/>
      <c r="AA320" s="127"/>
      <c r="AB320" s="127"/>
      <c r="AC320" s="127"/>
      <c r="AF320" s="126"/>
    </row>
    <row r="321" spans="2:32" ht="22.5" customHeight="1" x14ac:dyDescent="0.2">
      <c r="B321" s="78" t="s">
        <v>1801</v>
      </c>
      <c r="C321" s="67" t="s">
        <v>1802</v>
      </c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  <c r="AA321" s="91"/>
      <c r="AB321" s="91"/>
      <c r="AC321" s="91"/>
      <c r="AF321" s="126"/>
    </row>
    <row r="322" spans="2:32" ht="22.5" customHeight="1" x14ac:dyDescent="0.2">
      <c r="B322" s="79" t="s">
        <v>1803</v>
      </c>
      <c r="C322" s="67" t="s">
        <v>1804</v>
      </c>
      <c r="M322" s="91"/>
      <c r="N322" s="91"/>
      <c r="O322" s="91"/>
      <c r="P322" s="91"/>
      <c r="Q322" s="91"/>
      <c r="R322" s="91"/>
      <c r="S322" s="91"/>
      <c r="T322" s="127"/>
      <c r="U322" s="127"/>
      <c r="V322" s="127"/>
      <c r="W322" s="127"/>
      <c r="X322" s="127"/>
      <c r="Y322" s="127"/>
      <c r="Z322" s="127"/>
      <c r="AA322" s="127"/>
      <c r="AB322" s="127"/>
      <c r="AC322" s="127"/>
      <c r="AF322" s="126"/>
    </row>
    <row r="323" spans="2:32" ht="22.5" customHeight="1" x14ac:dyDescent="0.2">
      <c r="B323" s="80" t="s">
        <v>1805</v>
      </c>
      <c r="C323" s="67" t="s">
        <v>1806</v>
      </c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  <c r="AA323" s="91"/>
      <c r="AB323" s="91"/>
      <c r="AC323" s="91"/>
      <c r="AF323" s="126"/>
    </row>
    <row r="324" spans="2:32" ht="22.5" customHeight="1" x14ac:dyDescent="0.2">
      <c r="B324" s="81" t="s">
        <v>1807</v>
      </c>
      <c r="C324" s="67" t="s">
        <v>1808</v>
      </c>
      <c r="M324" s="91"/>
      <c r="N324" s="91"/>
      <c r="O324" s="91"/>
      <c r="P324" s="91"/>
      <c r="Q324" s="91"/>
      <c r="R324" s="91"/>
      <c r="S324" s="91"/>
      <c r="T324" s="127"/>
      <c r="U324" s="127"/>
      <c r="V324" s="127"/>
      <c r="W324" s="127"/>
      <c r="X324" s="127"/>
      <c r="Y324" s="127"/>
      <c r="Z324" s="127"/>
      <c r="AA324" s="127"/>
      <c r="AB324" s="127"/>
      <c r="AC324" s="127"/>
      <c r="AF324" s="126"/>
    </row>
  </sheetData>
  <autoFilter ref="A3:BB319"/>
  <sortState ref="A4:BC319">
    <sortCondition descending="1" ref="BB4:BB319"/>
  </sortState>
  <mergeCells count="4">
    <mergeCell ref="A2:A3"/>
    <mergeCell ref="B2:B3"/>
    <mergeCell ref="C2:C3"/>
    <mergeCell ref="A1:B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Категория А</vt:lpstr>
      <vt:lpstr>Категория В</vt:lpstr>
      <vt:lpstr>Категория С</vt:lpstr>
      <vt:lpstr>Категория 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2022-04-06T13:16:13Z</dcterms:modified>
</cp:coreProperties>
</file>